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K8" i="1" l="1"/>
  <c r="F14" i="1"/>
  <c r="G14" i="1"/>
  <c r="K14" i="1"/>
  <c r="L14" i="1"/>
  <c r="M14" i="1"/>
  <c r="N14" i="1"/>
  <c r="P14" i="1"/>
  <c r="Q14" i="1"/>
  <c r="R16" i="1"/>
  <c r="T16" i="1"/>
  <c r="R17" i="1"/>
  <c r="T17" i="1"/>
  <c r="R18" i="1"/>
  <c r="T18" i="1"/>
  <c r="R19" i="1"/>
  <c r="T19" i="1"/>
  <c r="R20" i="1"/>
  <c r="T20" i="1"/>
  <c r="T21" i="1"/>
  <c r="R22" i="1"/>
  <c r="T22" i="1"/>
  <c r="R23" i="1"/>
  <c r="T23" i="1"/>
  <c r="R24" i="1"/>
  <c r="T24" i="1"/>
  <c r="R25" i="1"/>
  <c r="T25" i="1"/>
  <c r="T26" i="1"/>
  <c r="R27" i="1"/>
  <c r="T27" i="1"/>
  <c r="R28" i="1"/>
  <c r="T28" i="1"/>
  <c r="R29" i="1"/>
  <c r="T29" i="1"/>
  <c r="R30" i="1"/>
  <c r="T30" i="1"/>
  <c r="T31" i="1"/>
  <c r="T32" i="1"/>
  <c r="R33" i="1"/>
  <c r="T33" i="1"/>
  <c r="R34" i="1" l="1"/>
  <c r="M8" i="1" s="1"/>
  <c r="N9" i="1" s="1"/>
</calcChain>
</file>

<file path=xl/sharedStrings.xml><?xml version="1.0" encoding="utf-8"?>
<sst xmlns="http://schemas.openxmlformats.org/spreadsheetml/2006/main" count="96" uniqueCount="78">
  <si>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</si>
  <si>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</si>
  <si>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</si>
  <si>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</si>
  <si>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</si>
  <si>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</si>
  <si>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</si>
  <si>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</si>
  <si>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</si>
  <si>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</si>
  <si>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</si>
  <si>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</si>
  <si>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</si>
  <si>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Плитки</t>
  </si>
  <si>
    <t>0,18</t>
  </si>
  <si>
    <t>Груша</t>
  </si>
  <si>
    <t>0,005</t>
  </si>
  <si>
    <t>Рис</t>
  </si>
  <si>
    <t>пач</t>
  </si>
  <si>
    <t>Чай</t>
  </si>
  <si>
    <t>Хлеб</t>
  </si>
  <si>
    <t>Масло слив</t>
  </si>
  <si>
    <t>Картофель</t>
  </si>
  <si>
    <t>0,070</t>
  </si>
  <si>
    <t>Помидоры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</si>
  <si>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</si>
  <si>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</si>
  <si>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</si>
  <si>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</si>
  <si>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</si>
  <si>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</si>
  <si>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</si>
  <si>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</si>
  <si>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Молоко</t>
  </si>
  <si>
    <t>Соль</t>
  </si>
  <si>
    <t>Лук</t>
  </si>
  <si>
    <t>Морковь</t>
  </si>
  <si>
    <t>Мясо говяж</t>
  </si>
  <si>
    <t>200/15</t>
  </si>
  <si>
    <t>80/50</t>
  </si>
  <si>
    <t>г</t>
  </si>
  <si>
    <t>Выход -вес порций</t>
  </si>
  <si>
    <t>Количество порций</t>
  </si>
  <si>
    <t>Чай с сахаром</t>
  </si>
  <si>
    <t>Хлеб пшенич</t>
  </si>
  <si>
    <t>Пюре картофельное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</si>
  <si>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</si>
  <si>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</si>
  <si>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</si>
  <si>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</si>
  <si>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</si>
  <si>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</si>
  <si>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</si>
  <si>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</si>
  <si>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</si>
  <si>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</si>
  <si>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</si>
  <si>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</si>
  <si>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</si>
  <si>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</si>
  <si>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</si>
  <si>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</si>
  <si>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</si>
  <si>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</si>
  <si>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</si>
  <si>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</si>
  <si>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</si>
  <si>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</si>
  <si>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</si>
  <si>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</si>
  <si>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</si>
  <si>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</si>
  <si>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</si>
  <si>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>директора</t>
  </si>
  <si>
    <t xml:space="preserve">Меню-требование на выдачу продуктов питания № </t>
  </si>
  <si>
    <t>и.о</t>
  </si>
  <si>
    <t xml:space="preserve">Утверждаю </t>
  </si>
  <si>
    <t>16.11.2022г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</si>
</sst>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80" zoomScaleNormal="80" workbookViewId="0">
      <selection activeCell="V21" sqref="V21"/>
    </sheetView>
  </sheetViews>
  <sheetFormatPr defaultRowHeight="18.75" x14ac:dyDescent="0.2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76</v>
      </c>
      <c r="C1" s="1" t="s">
        <v>75</v>
      </c>
      <c r="G1" s="111" t="s">
        <v>74</v>
      </c>
      <c r="H1" s="111"/>
      <c r="I1" s="111"/>
      <c r="J1" s="111"/>
      <c r="K1" s="111"/>
      <c r="L1" s="111"/>
      <c r="M1" s="111"/>
      <c r="N1" s="51"/>
    </row>
    <row r="2" spans="1:20" ht="15" customHeight="1" x14ac:dyDescent="0.3">
      <c r="B2" s="1" t="s">
        <v>73</v>
      </c>
      <c r="C2" s="57" t="s">
        <v>72</v>
      </c>
      <c r="D2" s="57"/>
      <c r="E2" s="112" t="s">
        <v>71</v>
      </c>
      <c r="F2" s="112"/>
      <c r="G2" s="111" t="s">
        <v>70</v>
      </c>
      <c r="H2" s="111"/>
      <c r="I2" s="111"/>
      <c r="J2" s="111"/>
      <c r="K2" s="57" t="s">
        <v>69</v>
      </c>
      <c r="L2" s="57"/>
      <c r="M2" s="57"/>
      <c r="O2" s="57" t="s">
        <v>68</v>
      </c>
      <c r="P2" s="57"/>
      <c r="Q2" s="2"/>
      <c r="R2" s="94" t="s">
        <v>67</v>
      </c>
      <c r="S2" s="94"/>
    </row>
    <row r="3" spans="1:20" ht="38.25" thickBot="1" x14ac:dyDescent="0.3">
      <c r="B3" s="50" t="s">
        <v>77</v>
      </c>
      <c r="G3" s="2"/>
      <c r="H3" s="49"/>
      <c r="I3" s="2"/>
      <c r="J3" s="49"/>
      <c r="K3" s="2" t="s">
        <v>66</v>
      </c>
      <c r="Q3" s="57" t="s">
        <v>65</v>
      </c>
      <c r="R3" s="57"/>
    </row>
    <row r="4" spans="1:20" ht="15" customHeight="1" x14ac:dyDescent="0.25">
      <c r="B4" s="95" t="s">
        <v>64</v>
      </c>
      <c r="C4" s="63"/>
      <c r="D4" s="88" t="s">
        <v>63</v>
      </c>
      <c r="E4" s="89"/>
      <c r="F4" s="88" t="s">
        <v>62</v>
      </c>
      <c r="G4" s="100"/>
      <c r="H4" s="100"/>
      <c r="I4" s="100"/>
      <c r="J4" s="100"/>
      <c r="K4" s="88" t="s">
        <v>61</v>
      </c>
      <c r="L4" s="89"/>
      <c r="M4" s="100" t="s">
        <v>60</v>
      </c>
      <c r="N4" s="89"/>
      <c r="O4" s="88" t="s">
        <v>59</v>
      </c>
      <c r="P4" s="89"/>
      <c r="Q4" s="102" t="s">
        <v>58</v>
      </c>
      <c r="R4" s="102"/>
    </row>
    <row r="5" spans="1:20" x14ac:dyDescent="0.25">
      <c r="B5" s="96"/>
      <c r="C5" s="97"/>
      <c r="D5" s="90"/>
      <c r="E5" s="91"/>
      <c r="F5" s="90"/>
      <c r="G5" s="83"/>
      <c r="H5" s="83"/>
      <c r="I5" s="83"/>
      <c r="J5" s="83"/>
      <c r="K5" s="90"/>
      <c r="L5" s="91"/>
      <c r="M5" s="83"/>
      <c r="N5" s="91"/>
      <c r="O5" s="90"/>
      <c r="P5" s="91"/>
      <c r="Q5" s="102">
        <v>504202</v>
      </c>
      <c r="R5" s="102"/>
    </row>
    <row r="6" spans="1:20" ht="19.5" customHeight="1" thickBot="1" x14ac:dyDescent="0.3">
      <c r="B6" s="98"/>
      <c r="C6" s="99"/>
      <c r="D6" s="90"/>
      <c r="E6" s="91"/>
      <c r="F6" s="90"/>
      <c r="G6" s="83"/>
      <c r="H6" s="83"/>
      <c r="I6" s="83"/>
      <c r="J6" s="83"/>
      <c r="K6" s="90"/>
      <c r="L6" s="91"/>
      <c r="M6" s="83"/>
      <c r="N6" s="91"/>
      <c r="O6" s="90"/>
      <c r="P6" s="91"/>
    </row>
    <row r="7" spans="1:20" ht="63" customHeight="1" thickBot="1" x14ac:dyDescent="0.3">
      <c r="B7" s="48" t="s">
        <v>57</v>
      </c>
      <c r="C7" s="47" t="s">
        <v>56</v>
      </c>
      <c r="D7" s="92"/>
      <c r="E7" s="93"/>
      <c r="F7" s="92"/>
      <c r="G7" s="101"/>
      <c r="H7" s="101"/>
      <c r="I7" s="101"/>
      <c r="J7" s="101"/>
      <c r="K7" s="92"/>
      <c r="L7" s="93"/>
      <c r="M7" s="101"/>
      <c r="N7" s="93"/>
      <c r="O7" s="92"/>
      <c r="P7" s="93"/>
    </row>
    <row r="8" spans="1:20" ht="24" customHeight="1" thickBot="1" x14ac:dyDescent="0.3">
      <c r="B8" s="105"/>
      <c r="C8" s="106"/>
      <c r="D8" s="107">
        <v>80</v>
      </c>
      <c r="E8" s="108"/>
      <c r="F8" s="109">
        <v>90</v>
      </c>
      <c r="G8" s="110"/>
      <c r="H8" s="110"/>
      <c r="I8" s="110"/>
      <c r="J8" s="110"/>
      <c r="K8" s="85">
        <f>SUM(F8)*D8</f>
        <v>7200</v>
      </c>
      <c r="L8" s="87"/>
      <c r="M8" s="58">
        <f>SUM(R34)/O8</f>
        <v>83.826352941176481</v>
      </c>
      <c r="N8" s="59"/>
      <c r="O8" s="103">
        <v>85</v>
      </c>
      <c r="P8" s="104"/>
    </row>
    <row r="9" spans="1:20" ht="24.75" customHeight="1" thickBot="1" x14ac:dyDescent="0.3">
      <c r="B9" s="2"/>
      <c r="C9" s="2"/>
      <c r="D9" s="85" t="s">
        <v>55</v>
      </c>
      <c r="E9" s="86"/>
      <c r="F9" s="86"/>
      <c r="G9" s="86"/>
      <c r="H9" s="86"/>
      <c r="I9" s="86"/>
      <c r="J9" s="86"/>
      <c r="K9" s="86"/>
      <c r="L9" s="86"/>
      <c r="M9" s="87"/>
      <c r="N9" s="58">
        <f>M8*O8</f>
        <v>7125.2400000000007</v>
      </c>
      <c r="O9" s="58"/>
      <c r="P9" s="59"/>
    </row>
    <row r="10" spans="1:20" ht="21" customHeight="1" thickBot="1" x14ac:dyDescent="0.3">
      <c r="B10" s="88" t="s">
        <v>54</v>
      </c>
      <c r="C10" s="89"/>
      <c r="D10" s="89" t="s">
        <v>53</v>
      </c>
      <c r="E10" s="77" t="s">
        <v>52</v>
      </c>
      <c r="F10" s="85" t="s">
        <v>51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7"/>
      <c r="R10" s="74" t="s">
        <v>50</v>
      </c>
      <c r="S10" s="77" t="s">
        <v>49</v>
      </c>
      <c r="T10" s="80" t="s">
        <v>48</v>
      </c>
    </row>
    <row r="11" spans="1:20" ht="17.25" customHeight="1" thickBot="1" x14ac:dyDescent="0.3">
      <c r="B11" s="90"/>
      <c r="C11" s="91"/>
      <c r="D11" s="91"/>
      <c r="E11" s="78"/>
      <c r="F11" s="83" t="s">
        <v>47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75"/>
      <c r="S11" s="78"/>
      <c r="T11" s="81"/>
    </row>
    <row r="12" spans="1:20" ht="71.25" customHeight="1" thickBot="1" x14ac:dyDescent="0.3">
      <c r="B12" s="90"/>
      <c r="C12" s="91"/>
      <c r="D12" s="91"/>
      <c r="E12" s="78"/>
      <c r="F12" s="46" t="s">
        <v>46</v>
      </c>
      <c r="G12" s="84" t="s">
        <v>45</v>
      </c>
      <c r="H12" s="84"/>
      <c r="I12" s="84"/>
      <c r="J12" s="84"/>
      <c r="K12" s="45" t="s">
        <v>13</v>
      </c>
      <c r="L12" s="45" t="s">
        <v>44</v>
      </c>
      <c r="M12" s="45" t="s">
        <v>43</v>
      </c>
      <c r="N12" s="45" t="s">
        <v>24</v>
      </c>
      <c r="O12" s="45" t="s">
        <v>15</v>
      </c>
      <c r="P12" s="45"/>
      <c r="Q12" s="44"/>
      <c r="R12" s="75"/>
      <c r="S12" s="78"/>
      <c r="T12" s="81"/>
    </row>
    <row r="13" spans="1:20" ht="15.75" customHeight="1" thickBot="1" x14ac:dyDescent="0.3">
      <c r="B13" s="92"/>
      <c r="C13" s="93"/>
      <c r="D13" s="93"/>
      <c r="E13" s="79"/>
      <c r="F13" s="34"/>
      <c r="G13" s="68"/>
      <c r="H13" s="68"/>
      <c r="I13" s="68"/>
      <c r="J13" s="68"/>
      <c r="K13" s="33"/>
      <c r="L13" s="33"/>
      <c r="M13" s="33"/>
      <c r="N13" s="33"/>
      <c r="O13" s="33"/>
      <c r="P13" s="33"/>
      <c r="Q13" s="43"/>
      <c r="R13" s="76"/>
      <c r="S13" s="79"/>
      <c r="T13" s="82"/>
    </row>
    <row r="14" spans="1:20" x14ac:dyDescent="0.25">
      <c r="B14" s="61" t="s">
        <v>42</v>
      </c>
      <c r="C14" s="62"/>
      <c r="D14" s="42"/>
      <c r="E14" s="37"/>
      <c r="F14" s="41">
        <f>SUM(O8)</f>
        <v>85</v>
      </c>
      <c r="G14" s="63">
        <f>SUM(O8)</f>
        <v>85</v>
      </c>
      <c r="H14" s="64"/>
      <c r="I14" s="64"/>
      <c r="J14" s="65"/>
      <c r="K14" s="40">
        <f>SUM(O8)</f>
        <v>85</v>
      </c>
      <c r="L14" s="40">
        <f>SUM(O8)</f>
        <v>85</v>
      </c>
      <c r="M14" s="40">
        <f>SUM(O8)</f>
        <v>85</v>
      </c>
      <c r="N14" s="40">
        <f>SUM(O8)</f>
        <v>85</v>
      </c>
      <c r="O14" s="40">
        <v>85</v>
      </c>
      <c r="P14" s="40">
        <f>SUM(O8)</f>
        <v>85</v>
      </c>
      <c r="Q14" s="39">
        <f>SUM(O8)</f>
        <v>85</v>
      </c>
      <c r="R14" s="38"/>
      <c r="S14" s="37"/>
      <c r="T14" s="36"/>
    </row>
    <row r="15" spans="1:20" ht="19.5" thickBot="1" x14ac:dyDescent="0.3">
      <c r="B15" s="66" t="s">
        <v>41</v>
      </c>
      <c r="C15" s="67"/>
      <c r="D15" s="35"/>
      <c r="E15" s="29" t="s">
        <v>40</v>
      </c>
      <c r="F15" s="34" t="s">
        <v>39</v>
      </c>
      <c r="G15" s="68">
        <v>150</v>
      </c>
      <c r="H15" s="68"/>
      <c r="I15" s="68"/>
      <c r="J15" s="68"/>
      <c r="K15" s="33">
        <v>100</v>
      </c>
      <c r="L15" s="33">
        <v>60</v>
      </c>
      <c r="M15" s="33" t="s">
        <v>38</v>
      </c>
      <c r="N15" s="33">
        <v>70</v>
      </c>
      <c r="O15" s="32">
        <v>180</v>
      </c>
      <c r="P15" s="32"/>
      <c r="Q15" s="31"/>
      <c r="R15" s="30"/>
      <c r="S15" s="29"/>
      <c r="T15" s="28"/>
    </row>
    <row r="16" spans="1:20" x14ac:dyDescent="0.3">
      <c r="A16" s="1">
        <v>1</v>
      </c>
      <c r="B16" s="69" t="s">
        <v>37</v>
      </c>
      <c r="C16" s="70"/>
      <c r="D16" s="27">
        <v>450</v>
      </c>
      <c r="E16" s="26" t="s">
        <v>11</v>
      </c>
      <c r="F16" s="25">
        <v>0.09</v>
      </c>
      <c r="G16" s="71"/>
      <c r="H16" s="72"/>
      <c r="I16" s="72"/>
      <c r="J16" s="73"/>
      <c r="K16" s="24"/>
      <c r="L16" s="24"/>
      <c r="M16" s="24"/>
      <c r="N16" s="24"/>
      <c r="O16" s="24"/>
      <c r="P16" s="24"/>
      <c r="Q16" s="23"/>
      <c r="R16" s="22">
        <f>SUM(F16:Q16)</f>
        <v>0.09</v>
      </c>
      <c r="S16" s="21">
        <v>8</v>
      </c>
      <c r="T16" s="20">
        <f t="shared" ref="T16:T30" si="0">SUM(S16)*D16</f>
        <v>3600</v>
      </c>
    </row>
    <row r="17" spans="1:20" x14ac:dyDescent="0.3">
      <c r="A17" s="1">
        <v>2</v>
      </c>
      <c r="B17" s="52" t="s">
        <v>36</v>
      </c>
      <c r="C17" s="53"/>
      <c r="D17" s="14">
        <v>24</v>
      </c>
      <c r="E17" s="13" t="s">
        <v>11</v>
      </c>
      <c r="F17" s="12">
        <v>3.0000000000000001E-3</v>
      </c>
      <c r="G17" s="54"/>
      <c r="H17" s="55"/>
      <c r="I17" s="55"/>
      <c r="J17" s="56"/>
      <c r="K17" s="11"/>
      <c r="L17" s="11"/>
      <c r="M17" s="11"/>
      <c r="N17" s="11"/>
      <c r="O17" s="11"/>
      <c r="P17" s="11"/>
      <c r="Q17" s="10"/>
      <c r="R17" s="9">
        <f>SUM(F17:Q17)</f>
        <v>3.0000000000000001E-3</v>
      </c>
      <c r="S17" s="8">
        <v>0.3</v>
      </c>
      <c r="T17" s="7">
        <f t="shared" si="0"/>
        <v>7.1999999999999993</v>
      </c>
    </row>
    <row r="18" spans="1:20" x14ac:dyDescent="0.3">
      <c r="A18" s="1">
        <v>3</v>
      </c>
      <c r="B18" s="52" t="s">
        <v>35</v>
      </c>
      <c r="C18" s="53"/>
      <c r="D18" s="14">
        <v>18</v>
      </c>
      <c r="E18" s="13" t="s">
        <v>11</v>
      </c>
      <c r="F18" s="12">
        <v>1.4999999999999999E-2</v>
      </c>
      <c r="G18" s="54"/>
      <c r="H18" s="55"/>
      <c r="I18" s="55"/>
      <c r="J18" s="56"/>
      <c r="K18" s="11"/>
      <c r="L18" s="11"/>
      <c r="M18" s="11"/>
      <c r="N18" s="11"/>
      <c r="O18" s="11"/>
      <c r="P18" s="11"/>
      <c r="Q18" s="10"/>
      <c r="R18" s="9">
        <f>SUM(F18:Q18)</f>
        <v>1.4999999999999999E-2</v>
      </c>
      <c r="S18" s="8">
        <v>1.3</v>
      </c>
      <c r="T18" s="7">
        <f t="shared" si="0"/>
        <v>23.400000000000002</v>
      </c>
    </row>
    <row r="19" spans="1:20" x14ac:dyDescent="0.3">
      <c r="A19" s="1">
        <v>4</v>
      </c>
      <c r="B19" s="52" t="s">
        <v>34</v>
      </c>
      <c r="C19" s="53"/>
      <c r="D19" s="14">
        <v>18</v>
      </c>
      <c r="E19" s="13" t="s">
        <v>11</v>
      </c>
      <c r="F19" s="12">
        <v>6.0000000000000001E-3</v>
      </c>
      <c r="G19" s="54">
        <v>3.0000000000000001E-3</v>
      </c>
      <c r="H19" s="55"/>
      <c r="I19" s="55"/>
      <c r="J19" s="56"/>
      <c r="K19" s="11"/>
      <c r="L19" s="11"/>
      <c r="M19" s="11"/>
      <c r="N19" s="11"/>
      <c r="O19" s="11"/>
      <c r="P19" s="11"/>
      <c r="Q19" s="10"/>
      <c r="R19" s="9">
        <f>SUM(F19:Q19)</f>
        <v>9.0000000000000011E-3</v>
      </c>
      <c r="S19" s="8">
        <v>0.45</v>
      </c>
      <c r="T19" s="7">
        <f t="shared" si="0"/>
        <v>8.1</v>
      </c>
    </row>
    <row r="20" spans="1:20" x14ac:dyDescent="0.3">
      <c r="A20" s="1">
        <v>5</v>
      </c>
      <c r="B20" s="52" t="s">
        <v>33</v>
      </c>
      <c r="C20" s="53"/>
      <c r="D20" s="14">
        <v>63</v>
      </c>
      <c r="E20" s="13" t="s">
        <v>26</v>
      </c>
      <c r="F20" s="12"/>
      <c r="G20" s="54">
        <v>0.03</v>
      </c>
      <c r="H20" s="55"/>
      <c r="I20" s="55"/>
      <c r="J20" s="56"/>
      <c r="K20" s="11"/>
      <c r="L20" s="11"/>
      <c r="M20" s="11"/>
      <c r="N20" s="11"/>
      <c r="O20" s="11"/>
      <c r="P20" s="11"/>
      <c r="Q20" s="10"/>
      <c r="R20" s="9">
        <f>SUM(F20:Q20)</f>
        <v>0.03</v>
      </c>
      <c r="S20" s="8">
        <v>2</v>
      </c>
      <c r="T20" s="7">
        <f t="shared" si="0"/>
        <v>126</v>
      </c>
    </row>
    <row r="21" spans="1:20" x14ac:dyDescent="0.3">
      <c r="A21" s="1">
        <v>6</v>
      </c>
      <c r="B21" s="19" t="s">
        <v>32</v>
      </c>
      <c r="C21" s="18"/>
      <c r="D21" s="14">
        <v>33</v>
      </c>
      <c r="E21" s="13" t="s">
        <v>18</v>
      </c>
      <c r="F21" s="12">
        <v>5.0000000000000001E-3</v>
      </c>
      <c r="G21" s="17"/>
      <c r="H21" s="16"/>
      <c r="I21" s="16"/>
      <c r="J21" s="15"/>
      <c r="K21" s="11"/>
      <c r="L21" s="11"/>
      <c r="M21" s="11"/>
      <c r="N21" s="11"/>
      <c r="O21" s="11"/>
      <c r="P21" s="11"/>
      <c r="Q21" s="10"/>
      <c r="R21" s="9" t="s">
        <v>31</v>
      </c>
      <c r="S21" s="8">
        <v>2</v>
      </c>
      <c r="T21" s="7">
        <f t="shared" si="0"/>
        <v>66</v>
      </c>
    </row>
    <row r="22" spans="1:20" x14ac:dyDescent="0.3">
      <c r="A22" s="1">
        <v>7</v>
      </c>
      <c r="B22" s="52" t="s">
        <v>30</v>
      </c>
      <c r="C22" s="53"/>
      <c r="D22" s="14">
        <v>29</v>
      </c>
      <c r="E22" s="13" t="s">
        <v>11</v>
      </c>
      <c r="F22" s="12">
        <v>5.0000000000000001E-3</v>
      </c>
      <c r="G22" s="54"/>
      <c r="H22" s="55"/>
      <c r="I22" s="55"/>
      <c r="J22" s="56"/>
      <c r="K22" s="11"/>
      <c r="L22" s="11"/>
      <c r="M22" s="11"/>
      <c r="N22" s="11"/>
      <c r="O22" s="11"/>
      <c r="P22" s="11"/>
      <c r="Q22" s="10"/>
      <c r="R22" s="9">
        <f>SUM(F22:Q22)</f>
        <v>5.0000000000000001E-3</v>
      </c>
      <c r="S22" s="8">
        <v>0.5</v>
      </c>
      <c r="T22" s="7">
        <f t="shared" si="0"/>
        <v>14.5</v>
      </c>
    </row>
    <row r="23" spans="1:20" x14ac:dyDescent="0.3">
      <c r="A23" s="1">
        <v>8</v>
      </c>
      <c r="B23" s="19" t="s">
        <v>29</v>
      </c>
      <c r="C23" s="18"/>
      <c r="D23" s="14">
        <v>7.5</v>
      </c>
      <c r="E23" s="13" t="s">
        <v>28</v>
      </c>
      <c r="F23" s="12">
        <v>5.0000000000000001E-3</v>
      </c>
      <c r="G23" s="17"/>
      <c r="H23" s="16"/>
      <c r="I23" s="16"/>
      <c r="J23" s="15"/>
      <c r="K23" s="11"/>
      <c r="L23" s="11"/>
      <c r="M23" s="11"/>
      <c r="N23" s="11"/>
      <c r="O23" s="11"/>
      <c r="P23" s="11"/>
      <c r="Q23" s="10"/>
      <c r="R23" s="9">
        <f>SUM(F23:Q23)</f>
        <v>5.0000000000000001E-3</v>
      </c>
      <c r="S23" s="8">
        <v>7</v>
      </c>
      <c r="T23" s="7">
        <f t="shared" si="0"/>
        <v>52.5</v>
      </c>
    </row>
    <row r="24" spans="1:20" x14ac:dyDescent="0.3">
      <c r="A24" s="1">
        <v>9</v>
      </c>
      <c r="B24" s="52" t="s">
        <v>27</v>
      </c>
      <c r="C24" s="53"/>
      <c r="D24" s="14">
        <v>105</v>
      </c>
      <c r="E24" s="13" t="s">
        <v>26</v>
      </c>
      <c r="F24" s="12">
        <v>0.01</v>
      </c>
      <c r="G24" s="54"/>
      <c r="H24" s="55"/>
      <c r="I24" s="55"/>
      <c r="J24" s="56"/>
      <c r="K24" s="11"/>
      <c r="L24" s="11"/>
      <c r="M24" s="11"/>
      <c r="N24" s="11"/>
      <c r="O24" s="11"/>
      <c r="P24" s="11"/>
      <c r="Q24" s="10"/>
      <c r="R24" s="9">
        <f>SUM(F24:Q24)</f>
        <v>0.01</v>
      </c>
      <c r="S24" s="8">
        <v>1</v>
      </c>
      <c r="T24" s="7">
        <f t="shared" si="0"/>
        <v>105</v>
      </c>
    </row>
    <row r="25" spans="1:20" x14ac:dyDescent="0.3">
      <c r="A25" s="1">
        <v>10</v>
      </c>
      <c r="B25" s="52" t="s">
        <v>25</v>
      </c>
      <c r="C25" s="53"/>
      <c r="D25" s="14">
        <v>144</v>
      </c>
      <c r="E25" s="13" t="s">
        <v>11</v>
      </c>
      <c r="F25" s="12">
        <v>0.01</v>
      </c>
      <c r="G25" s="54"/>
      <c r="H25" s="55"/>
      <c r="I25" s="55"/>
      <c r="J25" s="56"/>
      <c r="K25" s="11"/>
      <c r="L25" s="11"/>
      <c r="M25" s="11"/>
      <c r="N25" s="11"/>
      <c r="O25" s="11"/>
      <c r="P25" s="11"/>
      <c r="Q25" s="10"/>
      <c r="R25" s="9">
        <f>SUM(F25:Q25)</f>
        <v>0.01</v>
      </c>
      <c r="S25" s="8">
        <v>0.7</v>
      </c>
      <c r="T25" s="7">
        <f t="shared" si="0"/>
        <v>100.8</v>
      </c>
    </row>
    <row r="26" spans="1:20" x14ac:dyDescent="0.3">
      <c r="A26" s="1">
        <v>11</v>
      </c>
      <c r="B26" s="19" t="s">
        <v>24</v>
      </c>
      <c r="C26" s="18"/>
      <c r="D26" s="14">
        <v>85</v>
      </c>
      <c r="E26" s="13" t="s">
        <v>11</v>
      </c>
      <c r="F26" s="12"/>
      <c r="G26" s="17"/>
      <c r="H26" s="16"/>
      <c r="I26" s="16"/>
      <c r="J26" s="15"/>
      <c r="K26" s="11"/>
      <c r="L26" s="11"/>
      <c r="M26" s="11"/>
      <c r="N26" s="11">
        <v>7.0000000000000007E-2</v>
      </c>
      <c r="O26" s="11"/>
      <c r="P26" s="11"/>
      <c r="Q26" s="10"/>
      <c r="R26" s="9" t="s">
        <v>23</v>
      </c>
      <c r="S26" s="8">
        <v>6</v>
      </c>
      <c r="T26" s="7">
        <f t="shared" si="0"/>
        <v>510</v>
      </c>
    </row>
    <row r="27" spans="1:20" x14ac:dyDescent="0.3">
      <c r="A27" s="1">
        <v>12</v>
      </c>
      <c r="B27" s="52" t="s">
        <v>22</v>
      </c>
      <c r="C27" s="53"/>
      <c r="D27" s="14">
        <v>30</v>
      </c>
      <c r="E27" s="13" t="s">
        <v>11</v>
      </c>
      <c r="F27" s="12"/>
      <c r="G27" s="54">
        <v>0.18</v>
      </c>
      <c r="H27" s="55"/>
      <c r="I27" s="55"/>
      <c r="J27" s="56"/>
      <c r="K27" s="11"/>
      <c r="L27" s="11"/>
      <c r="M27" s="11"/>
      <c r="N27" s="11"/>
      <c r="O27" s="11"/>
      <c r="P27" s="11"/>
      <c r="Q27" s="10"/>
      <c r="R27" s="9">
        <f>SUM(F27:Q27)</f>
        <v>0.18</v>
      </c>
      <c r="S27" s="8">
        <v>15</v>
      </c>
      <c r="T27" s="7">
        <f t="shared" si="0"/>
        <v>450</v>
      </c>
    </row>
    <row r="28" spans="1:20" ht="15.75" customHeight="1" x14ac:dyDescent="0.3">
      <c r="A28" s="1">
        <v>13</v>
      </c>
      <c r="B28" s="52" t="s">
        <v>21</v>
      </c>
      <c r="C28" s="53"/>
      <c r="D28" s="14">
        <v>407</v>
      </c>
      <c r="E28" s="13" t="s">
        <v>11</v>
      </c>
      <c r="F28" s="12"/>
      <c r="G28" s="54">
        <v>5.0000000000000001E-3</v>
      </c>
      <c r="H28" s="55"/>
      <c r="I28" s="55"/>
      <c r="J28" s="56"/>
      <c r="K28" s="11"/>
      <c r="L28" s="11"/>
      <c r="M28" s="11"/>
      <c r="N28" s="11"/>
      <c r="O28" s="11"/>
      <c r="P28" s="11"/>
      <c r="Q28" s="10"/>
      <c r="R28" s="9">
        <f>SUM(F28:Q28)</f>
        <v>5.0000000000000001E-3</v>
      </c>
      <c r="S28" s="8">
        <v>0.36</v>
      </c>
      <c r="T28" s="7">
        <f t="shared" si="0"/>
        <v>146.51999999999998</v>
      </c>
    </row>
    <row r="29" spans="1:20" x14ac:dyDescent="0.3">
      <c r="A29" s="1">
        <v>14</v>
      </c>
      <c r="B29" s="52" t="s">
        <v>20</v>
      </c>
      <c r="C29" s="53"/>
      <c r="D29" s="14">
        <v>41.67</v>
      </c>
      <c r="E29" s="13" t="s">
        <v>11</v>
      </c>
      <c r="F29" s="12"/>
      <c r="G29" s="54"/>
      <c r="H29" s="55"/>
      <c r="I29" s="55"/>
      <c r="J29" s="56"/>
      <c r="K29" s="11"/>
      <c r="L29" s="11">
        <v>0.06</v>
      </c>
      <c r="M29" s="11"/>
      <c r="N29" s="11"/>
      <c r="O29" s="11"/>
      <c r="P29" s="11"/>
      <c r="Q29" s="10"/>
      <c r="R29" s="9">
        <f>SUM(F29:Q29)</f>
        <v>0.06</v>
      </c>
      <c r="S29" s="8">
        <v>6</v>
      </c>
      <c r="T29" s="7">
        <f t="shared" si="0"/>
        <v>250.02</v>
      </c>
    </row>
    <row r="30" spans="1:20" x14ac:dyDescent="0.3">
      <c r="A30" s="1">
        <v>15</v>
      </c>
      <c r="B30" s="52" t="s">
        <v>19</v>
      </c>
      <c r="C30" s="53"/>
      <c r="D30" s="14">
        <v>69</v>
      </c>
      <c r="E30" s="13" t="s">
        <v>18</v>
      </c>
      <c r="F30" s="12"/>
      <c r="G30" s="54"/>
      <c r="H30" s="55"/>
      <c r="I30" s="55"/>
      <c r="J30" s="56"/>
      <c r="K30" s="11"/>
      <c r="L30" s="11"/>
      <c r="M30" s="11">
        <v>1E-3</v>
      </c>
      <c r="N30" s="11"/>
      <c r="O30" s="11"/>
      <c r="P30" s="11"/>
      <c r="Q30" s="10"/>
      <c r="R30" s="9">
        <f>SUM(F30:Q30)</f>
        <v>1E-3</v>
      </c>
      <c r="S30" s="8">
        <v>0.5</v>
      </c>
      <c r="T30" s="7">
        <f t="shared" si="0"/>
        <v>34.5</v>
      </c>
    </row>
    <row r="31" spans="1:20" x14ac:dyDescent="0.3">
      <c r="A31" s="1">
        <v>16</v>
      </c>
      <c r="B31" s="19" t="s">
        <v>17</v>
      </c>
      <c r="C31" s="18"/>
      <c r="D31" s="14">
        <v>79</v>
      </c>
      <c r="E31" s="13" t="s">
        <v>11</v>
      </c>
      <c r="F31" s="12">
        <v>5.0000000000000001E-3</v>
      </c>
      <c r="G31" s="17"/>
      <c r="H31" s="16"/>
      <c r="I31" s="16"/>
      <c r="J31" s="15"/>
      <c r="K31" s="11"/>
      <c r="L31" s="11"/>
      <c r="M31" s="11"/>
      <c r="N31" s="11"/>
      <c r="O31" s="11"/>
      <c r="P31" s="11"/>
      <c r="Q31" s="10"/>
      <c r="R31" s="9" t="s">
        <v>16</v>
      </c>
      <c r="S31" s="8">
        <v>0.8</v>
      </c>
      <c r="T31" s="7">
        <f>D31*S31</f>
        <v>63.2</v>
      </c>
    </row>
    <row r="32" spans="1:20" x14ac:dyDescent="0.3">
      <c r="A32" s="1">
        <v>17</v>
      </c>
      <c r="B32" s="19" t="s">
        <v>15</v>
      </c>
      <c r="C32" s="18"/>
      <c r="D32" s="14">
        <v>70</v>
      </c>
      <c r="E32" s="13" t="s">
        <v>11</v>
      </c>
      <c r="F32" s="12"/>
      <c r="G32" s="17"/>
      <c r="H32" s="16"/>
      <c r="I32" s="16"/>
      <c r="J32" s="15"/>
      <c r="K32" s="11"/>
      <c r="L32" s="11"/>
      <c r="M32" s="11"/>
      <c r="N32" s="11"/>
      <c r="O32" s="11">
        <v>0.18</v>
      </c>
      <c r="P32" s="11"/>
      <c r="Q32" s="10"/>
      <c r="R32" s="9" t="s">
        <v>14</v>
      </c>
      <c r="S32" s="8">
        <v>21</v>
      </c>
      <c r="T32" s="7">
        <f>D32*S32</f>
        <v>1470</v>
      </c>
    </row>
    <row r="33" spans="1:20" ht="19.5" thickBot="1" x14ac:dyDescent="0.35">
      <c r="A33" s="1">
        <v>19</v>
      </c>
      <c r="B33" s="52" t="s">
        <v>12</v>
      </c>
      <c r="C33" s="53"/>
      <c r="D33" s="14">
        <v>65</v>
      </c>
      <c r="E33" s="13" t="s">
        <v>11</v>
      </c>
      <c r="F33" s="12"/>
      <c r="G33" s="54"/>
      <c r="H33" s="55"/>
      <c r="I33" s="55"/>
      <c r="J33" s="56"/>
      <c r="K33" s="11"/>
      <c r="L33" s="11"/>
      <c r="M33" s="11">
        <v>1.4999999999999999E-2</v>
      </c>
      <c r="N33" s="11"/>
      <c r="O33" s="11"/>
      <c r="P33" s="11"/>
      <c r="Q33" s="10"/>
      <c r="R33" s="9">
        <f>SUM(F33:Q33)</f>
        <v>1.4999999999999999E-2</v>
      </c>
      <c r="S33" s="8">
        <v>1.5</v>
      </c>
      <c r="T33" s="7">
        <f>SUM(S33)*D33</f>
        <v>97.5</v>
      </c>
    </row>
    <row r="34" spans="1:20" ht="18.75" customHeight="1" thickBot="1" x14ac:dyDescent="0.3">
      <c r="B34" s="6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4" t="s">
        <v>10</v>
      </c>
      <c r="R34" s="58">
        <f>SUM(T16:T33)</f>
        <v>7125.2400000000007</v>
      </c>
      <c r="S34" s="58"/>
      <c r="T34" s="59"/>
    </row>
    <row r="36" spans="1:20" ht="15" customHeight="1" x14ac:dyDescent="0.25">
      <c r="B36" s="57" t="s">
        <v>9</v>
      </c>
      <c r="C36" s="57"/>
      <c r="D36" s="57" t="s">
        <v>4</v>
      </c>
      <c r="E36" s="57"/>
      <c r="F36" s="57"/>
      <c r="G36" s="57" t="s">
        <v>8</v>
      </c>
      <c r="H36" s="57"/>
      <c r="I36" s="57"/>
      <c r="J36" s="57"/>
      <c r="K36" s="57"/>
      <c r="O36" s="1" t="s">
        <v>7</v>
      </c>
      <c r="P36" s="2" t="s">
        <v>1</v>
      </c>
      <c r="Q36" s="57" t="s">
        <v>6</v>
      </c>
      <c r="R36" s="57"/>
    </row>
    <row r="38" spans="1:20" ht="18.75" customHeight="1" x14ac:dyDescent="0.3">
      <c r="B38" s="60" t="s">
        <v>5</v>
      </c>
      <c r="C38" s="60"/>
      <c r="D38" s="57" t="s">
        <v>4</v>
      </c>
      <c r="E38" s="57"/>
      <c r="F38" s="57"/>
      <c r="G38" s="57" t="s">
        <v>3</v>
      </c>
      <c r="H38" s="57"/>
      <c r="I38" s="57"/>
      <c r="J38" s="57"/>
      <c r="K38" s="57"/>
      <c r="O38" s="3" t="s">
        <v>2</v>
      </c>
      <c r="P38" s="2" t="s">
        <v>1</v>
      </c>
      <c r="Q38" s="57" t="s">
        <v>0</v>
      </c>
      <c r="R38" s="57"/>
    </row>
  </sheetData>
  <sheetProtection formatCells="0"/>
  <protectedRanges>
    <protectedRange sqref="O8" name="Факт"/>
    <protectedRange sqref="N1" name="Номер"/>
    <protectedRange sqref="B3" name="Дата"/>
    <protectedRange sqref="B16:Q33" name="Граммовка"/>
  </protectedRanges>
  <mergeCells count="73">
    <mergeCell ref="Q3:R3"/>
    <mergeCell ref="G1:M1"/>
    <mergeCell ref="C2:D2"/>
    <mergeCell ref="E2:F2"/>
    <mergeCell ref="G2:J2"/>
    <mergeCell ref="K2:M2"/>
    <mergeCell ref="K8:L8"/>
    <mergeCell ref="M8:N8"/>
    <mergeCell ref="R2:S2"/>
    <mergeCell ref="B4:C6"/>
    <mergeCell ref="D4:E7"/>
    <mergeCell ref="F4:J7"/>
    <mergeCell ref="K4:L7"/>
    <mergeCell ref="M4:N7"/>
    <mergeCell ref="O4:P7"/>
    <mergeCell ref="Q4:R4"/>
    <mergeCell ref="O8:P8"/>
    <mergeCell ref="B8:C8"/>
    <mergeCell ref="D8:E8"/>
    <mergeCell ref="F8:J8"/>
    <mergeCell ref="O2:P2"/>
    <mergeCell ref="Q5:R5"/>
    <mergeCell ref="D9:M9"/>
    <mergeCell ref="N9:P9"/>
    <mergeCell ref="B10:C13"/>
    <mergeCell ref="D10:D13"/>
    <mergeCell ref="E10:E13"/>
    <mergeCell ref="F10:Q10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2:C22"/>
    <mergeCell ref="G22:J22"/>
    <mergeCell ref="B24:C24"/>
    <mergeCell ref="G24:J24"/>
    <mergeCell ref="B25:C25"/>
    <mergeCell ref="G25:J25"/>
    <mergeCell ref="B27:C27"/>
    <mergeCell ref="G27:J27"/>
    <mergeCell ref="B28:C28"/>
    <mergeCell ref="G28:J28"/>
    <mergeCell ref="Q38:R38"/>
    <mergeCell ref="R34:T34"/>
    <mergeCell ref="B36:C36"/>
    <mergeCell ref="D36:F36"/>
    <mergeCell ref="G36:K36"/>
    <mergeCell ref="Q36:R36"/>
    <mergeCell ref="B38:C38"/>
    <mergeCell ref="D38:F38"/>
    <mergeCell ref="G38:K38"/>
    <mergeCell ref="B33:C33"/>
    <mergeCell ref="G33:J33"/>
    <mergeCell ref="B29:C29"/>
    <mergeCell ref="G29:J29"/>
    <mergeCell ref="B30:C30"/>
    <mergeCell ref="G30:J30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2022-11-11T08:40:11Z</dcterms:created>
  <dcterms:modified xsi:type="dcterms:W3CDTF">2022-11-16T07:21:32Z</dcterms:modified>
</cp:coreProperties>
</file>