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I9" i="1"/>
  <c r="F16"/>
  <c r="I16"/>
  <c r="J16"/>
  <c r="K16"/>
  <c r="L16"/>
  <c r="M16"/>
  <c r="N16"/>
  <c r="O16"/>
  <c r="P16"/>
  <c r="Q18"/>
  <c r="S18"/>
  <c r="Q19"/>
  <c r="S19"/>
  <c r="Q20"/>
  <c r="S20"/>
  <c r="Q21"/>
  <c r="S21"/>
  <c r="Q22"/>
  <c r="S22"/>
  <c r="Q23"/>
  <c r="S23"/>
  <c r="Q24"/>
  <c r="S24"/>
  <c r="Q25"/>
  <c r="S25"/>
  <c r="Q26"/>
  <c r="S26"/>
  <c r="S27"/>
  <c r="S28"/>
  <c r="S29"/>
  <c r="Q30"/>
  <c r="S30"/>
  <c r="Q31"/>
  <c r="S31"/>
  <c r="Q32"/>
  <c r="S32"/>
  <c r="Q33"/>
  <c r="S33"/>
  <c r="Q34" l="1"/>
  <c r="K9" s="1"/>
  <c r="L10" s="1"/>
</calcChain>
</file>

<file path=xl/sharedStrings.xml><?xml version="1.0" encoding="utf-8"?>
<sst xmlns="http://schemas.openxmlformats.org/spreadsheetml/2006/main" count="86" uniqueCount="68">
  <si>
    <t>Алагирова М.А.</t>
  </si>
  <si>
    <t>_____________________</t>
  </si>
  <si>
    <t>Кладовщик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</si>
  <si>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</si>
  <si>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</si>
  <si>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</si>
  <si>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</si>
  <si>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</si>
  <si>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</si>
  <si>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</si>
  <si>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</si>
  <si>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</si>
  <si>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</si>
  <si>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</si>
  <si>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</si>
  <si>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</si>
  <si>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св</t>
  </si>
  <si>
    <t xml:space="preserve">Помидоры 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</si>
  <si>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</si>
  <si>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</si>
  <si>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</si>
  <si>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</si>
  <si>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</si>
  <si>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</si>
  <si>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</si>
  <si>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</si>
  <si>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</si>
  <si>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</si>
  <si>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</si>
  <si>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</si>
  <si>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</si>
  <si>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80\50</t>
  </si>
  <si>
    <t>г</t>
  </si>
  <si>
    <t>Выход -вес порций</t>
  </si>
  <si>
    <t>Количество порций</t>
  </si>
  <si>
    <t>Помидоры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</si>
  <si>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</si>
  <si>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</si>
  <si>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</si>
  <si>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</si>
  <si>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</si>
  <si>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</si>
  <si>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</si>
  <si>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</si>
  <si>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</si>
  <si>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</si>
  <si>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</si>
  <si>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</si>
  <si>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</si>
  <si>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</si>
  <si>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</si>
  <si>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</si>
  <si>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</si>
  <si>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</si>
  <si>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</si>
  <si>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</si>
  <si>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</si>
  <si>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</si>
  <si>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</si>
  <si>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</si>
  <si>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</si>
  <si>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</si>
  <si>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</si>
  <si>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</si>
  <si>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 xml:space="preserve"> и.о.</t>
  </si>
  <si>
    <t xml:space="preserve">директора   </t>
  </si>
  <si>
    <t>Конова И.Х.</t>
  </si>
  <si>
    <t>22.11.2022Г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</si>
</sst>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"/>
  <sheetViews>
    <sheetView tabSelected="1" zoomScale="80" zoomScaleNormal="80" workbookViewId="0">
      <selection activeCell="T29" sqref="T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8" width="12.5703125" style="1" customWidth="1"/>
    <col min="9" max="9" width="12.85546875" style="1" customWidth="1"/>
    <col min="10" max="10" width="13.7109375" style="1" customWidth="1"/>
    <col min="11" max="12" width="12.85546875" style="1" customWidth="1"/>
    <col min="13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2:19" ht="15" customHeight="1">
      <c r="B1" s="1" t="s">
        <v>63</v>
      </c>
      <c r="C1" s="1" t="s">
        <v>64</v>
      </c>
      <c r="I1" s="71"/>
      <c r="J1" s="71"/>
      <c r="K1" s="71"/>
      <c r="L1" s="61">
        <v>4</v>
      </c>
    </row>
    <row r="2" spans="2:19" ht="15" customHeight="1">
      <c r="B2" s="1" t="s">
        <v>65</v>
      </c>
      <c r="C2" s="62" t="s">
        <v>62</v>
      </c>
      <c r="D2" s="62"/>
      <c r="E2" s="89" t="s">
        <v>66</v>
      </c>
      <c r="F2" s="89"/>
      <c r="G2" s="61"/>
      <c r="H2" s="61"/>
      <c r="I2" s="62" t="s">
        <v>61</v>
      </c>
      <c r="J2" s="62"/>
      <c r="K2" s="62"/>
      <c r="M2" s="62" t="s">
        <v>60</v>
      </c>
      <c r="N2" s="62"/>
      <c r="O2" s="62" t="s">
        <v>1</v>
      </c>
      <c r="P2" s="62"/>
      <c r="Q2" s="70" t="s">
        <v>59</v>
      </c>
      <c r="R2" s="70"/>
    </row>
    <row r="3" spans="2:19" ht="15" customHeight="1">
      <c r="C3" s="3"/>
      <c r="D3" s="3"/>
      <c r="E3" s="3"/>
      <c r="F3" s="3"/>
      <c r="G3" s="3"/>
      <c r="H3" s="3"/>
      <c r="L3" s="3"/>
      <c r="M3" s="3"/>
      <c r="N3" s="3"/>
      <c r="O3" s="3"/>
      <c r="P3" s="3"/>
      <c r="Q3" s="60"/>
      <c r="R3" s="60"/>
    </row>
    <row r="4" spans="2:19" ht="38.25" thickBot="1">
      <c r="B4" s="59" t="s">
        <v>67</v>
      </c>
      <c r="I4" s="3" t="s">
        <v>58</v>
      </c>
      <c r="P4" s="62" t="s">
        <v>57</v>
      </c>
      <c r="Q4" s="62"/>
    </row>
    <row r="5" spans="2:19" ht="15" customHeight="1">
      <c r="B5" s="80" t="s">
        <v>56</v>
      </c>
      <c r="C5" s="81"/>
      <c r="D5" s="63" t="s">
        <v>55</v>
      </c>
      <c r="E5" s="64"/>
      <c r="F5" s="63" t="s">
        <v>54</v>
      </c>
      <c r="G5" s="58"/>
      <c r="H5" s="58"/>
      <c r="I5" s="63" t="s">
        <v>53</v>
      </c>
      <c r="J5" s="64"/>
      <c r="K5" s="86" t="s">
        <v>52</v>
      </c>
      <c r="L5" s="64"/>
      <c r="M5" s="63" t="s">
        <v>51</v>
      </c>
      <c r="N5" s="64"/>
      <c r="P5" s="69" t="s">
        <v>50</v>
      </c>
      <c r="Q5" s="69"/>
    </row>
    <row r="6" spans="2:19">
      <c r="B6" s="82"/>
      <c r="C6" s="83"/>
      <c r="D6" s="65"/>
      <c r="E6" s="66"/>
      <c r="F6" s="65"/>
      <c r="G6" s="57"/>
      <c r="H6" s="57"/>
      <c r="I6" s="65"/>
      <c r="J6" s="66"/>
      <c r="K6" s="87"/>
      <c r="L6" s="66"/>
      <c r="M6" s="65"/>
      <c r="N6" s="66"/>
      <c r="P6" s="69">
        <v>504202</v>
      </c>
      <c r="Q6" s="69"/>
    </row>
    <row r="7" spans="2:19" ht="19.5" customHeight="1" thickBot="1">
      <c r="B7" s="84"/>
      <c r="C7" s="85"/>
      <c r="D7" s="65"/>
      <c r="E7" s="66"/>
      <c r="F7" s="65"/>
      <c r="G7" s="57"/>
      <c r="H7" s="57"/>
      <c r="I7" s="65"/>
      <c r="J7" s="66"/>
      <c r="K7" s="87"/>
      <c r="L7" s="66"/>
      <c r="M7" s="65"/>
      <c r="N7" s="66"/>
    </row>
    <row r="8" spans="2:19" ht="63" customHeight="1" thickBot="1">
      <c r="B8" s="56" t="s">
        <v>49</v>
      </c>
      <c r="C8" s="55" t="s">
        <v>48</v>
      </c>
      <c r="D8" s="67"/>
      <c r="E8" s="68"/>
      <c r="F8" s="67"/>
      <c r="G8" s="54"/>
      <c r="H8" s="54"/>
      <c r="I8" s="67"/>
      <c r="J8" s="68"/>
      <c r="K8" s="88"/>
      <c r="L8" s="68"/>
      <c r="M8" s="67"/>
      <c r="N8" s="68"/>
      <c r="S8" s="1" t="s">
        <v>47</v>
      </c>
    </row>
    <row r="9" spans="2:19" ht="24" customHeight="1" thickBot="1">
      <c r="B9" s="72"/>
      <c r="C9" s="73"/>
      <c r="D9" s="74">
        <v>80</v>
      </c>
      <c r="E9" s="75"/>
      <c r="F9" s="53">
        <v>90</v>
      </c>
      <c r="G9" s="53"/>
      <c r="H9" s="53"/>
      <c r="I9" s="76">
        <f>SUM(F9)*D9</f>
        <v>7200</v>
      </c>
      <c r="J9" s="77"/>
      <c r="K9" s="78">
        <f>SUM(Q34)/M9</f>
        <v>75.397974683544305</v>
      </c>
      <c r="L9" s="79"/>
      <c r="M9" s="98">
        <v>79</v>
      </c>
      <c r="N9" s="99"/>
    </row>
    <row r="10" spans="2:19" ht="24.75" customHeight="1" thickBot="1">
      <c r="B10" s="3"/>
      <c r="C10" s="3"/>
      <c r="D10" s="76" t="s">
        <v>46</v>
      </c>
      <c r="E10" s="100"/>
      <c r="F10" s="100"/>
      <c r="G10" s="100"/>
      <c r="H10" s="100"/>
      <c r="I10" s="100"/>
      <c r="J10" s="100"/>
      <c r="K10" s="77"/>
      <c r="L10" s="78">
        <f>K9*M9</f>
        <v>5956.4400000000005</v>
      </c>
      <c r="M10" s="78"/>
      <c r="N10" s="79"/>
    </row>
    <row r="11" spans="2:19" ht="19.5" thickBot="1"/>
    <row r="12" spans="2:19" ht="21" customHeight="1" thickBot="1">
      <c r="B12" s="63" t="s">
        <v>45</v>
      </c>
      <c r="C12" s="64"/>
      <c r="D12" s="64" t="s">
        <v>44</v>
      </c>
      <c r="E12" s="90" t="s">
        <v>43</v>
      </c>
      <c r="F12" s="76" t="s">
        <v>42</v>
      </c>
      <c r="G12" s="100"/>
      <c r="H12" s="100"/>
      <c r="I12" s="100"/>
      <c r="J12" s="100"/>
      <c r="K12" s="100"/>
      <c r="L12" s="100"/>
      <c r="M12" s="100"/>
      <c r="N12" s="100"/>
      <c r="O12" s="100"/>
      <c r="P12" s="77"/>
      <c r="Q12" s="101" t="s">
        <v>41</v>
      </c>
      <c r="R12" s="90" t="s">
        <v>40</v>
      </c>
      <c r="S12" s="93" t="s">
        <v>39</v>
      </c>
    </row>
    <row r="13" spans="2:19" ht="17.25" customHeight="1" thickBot="1">
      <c r="B13" s="65"/>
      <c r="C13" s="66"/>
      <c r="D13" s="66"/>
      <c r="E13" s="91"/>
      <c r="F13" s="87" t="s">
        <v>38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102"/>
      <c r="R13" s="91"/>
      <c r="S13" s="94"/>
    </row>
    <row r="14" spans="2:19" ht="71.25" customHeight="1" thickBot="1">
      <c r="B14" s="65"/>
      <c r="C14" s="66"/>
      <c r="D14" s="66"/>
      <c r="E14" s="91"/>
      <c r="F14" s="52" t="s">
        <v>37</v>
      </c>
      <c r="G14" s="51" t="s">
        <v>36</v>
      </c>
      <c r="H14" s="51" t="s">
        <v>35</v>
      </c>
      <c r="I14" s="51" t="s">
        <v>15</v>
      </c>
      <c r="J14" s="51" t="s">
        <v>14</v>
      </c>
      <c r="K14" s="51" t="s">
        <v>10</v>
      </c>
      <c r="L14" s="51"/>
      <c r="M14" s="51"/>
      <c r="N14" s="51"/>
      <c r="O14" s="51"/>
      <c r="P14" s="50"/>
      <c r="Q14" s="102"/>
      <c r="R14" s="91"/>
      <c r="S14" s="94"/>
    </row>
    <row r="15" spans="2:19" ht="15.75" customHeight="1" thickBot="1">
      <c r="B15" s="67"/>
      <c r="C15" s="68"/>
      <c r="D15" s="68"/>
      <c r="E15" s="92"/>
      <c r="F15" s="49"/>
      <c r="G15" s="48"/>
      <c r="H15" s="48"/>
      <c r="I15" s="48"/>
      <c r="J15" s="48"/>
      <c r="K15" s="48"/>
      <c r="L15" s="48"/>
      <c r="M15" s="48"/>
      <c r="N15" s="48"/>
      <c r="O15" s="48"/>
      <c r="P15" s="47"/>
      <c r="Q15" s="103"/>
      <c r="R15" s="92"/>
      <c r="S15" s="95"/>
    </row>
    <row r="16" spans="2:19">
      <c r="B16" s="96" t="s">
        <v>34</v>
      </c>
      <c r="C16" s="97"/>
      <c r="D16" s="46"/>
      <c r="E16" s="41"/>
      <c r="F16" s="45">
        <f>SUM(M9)</f>
        <v>79</v>
      </c>
      <c r="G16" s="44">
        <v>79</v>
      </c>
      <c r="H16" s="45">
        <v>79</v>
      </c>
      <c r="I16" s="45">
        <f>SUM(M9)</f>
        <v>79</v>
      </c>
      <c r="J16" s="45">
        <f>SUM(M9)</f>
        <v>79</v>
      </c>
      <c r="K16" s="44">
        <f>SUM(M9)</f>
        <v>79</v>
      </c>
      <c r="L16" s="44">
        <f>SUM(M9)</f>
        <v>79</v>
      </c>
      <c r="M16" s="44">
        <f>SUM(M9)</f>
        <v>79</v>
      </c>
      <c r="N16" s="44">
        <f>SUM(M9)</f>
        <v>79</v>
      </c>
      <c r="O16" s="44">
        <f>SUM(M9)</f>
        <v>79</v>
      </c>
      <c r="P16" s="43">
        <f>SUM(M9)</f>
        <v>79</v>
      </c>
      <c r="Q16" s="42"/>
      <c r="R16" s="41"/>
      <c r="S16" s="40"/>
    </row>
    <row r="17" spans="1:19" ht="19.5" thickBot="1">
      <c r="B17" s="104" t="s">
        <v>33</v>
      </c>
      <c r="C17" s="105"/>
      <c r="D17" s="39"/>
      <c r="E17" s="13" t="s">
        <v>32</v>
      </c>
      <c r="F17" s="38" t="s">
        <v>31</v>
      </c>
      <c r="G17" s="37" t="s">
        <v>30</v>
      </c>
      <c r="H17" s="37">
        <v>75</v>
      </c>
      <c r="I17" s="37">
        <v>60</v>
      </c>
      <c r="J17" s="37">
        <v>200</v>
      </c>
      <c r="K17" s="37">
        <v>150</v>
      </c>
      <c r="L17" s="37"/>
      <c r="M17" s="37"/>
      <c r="N17" s="37"/>
      <c r="O17" s="37"/>
      <c r="P17" s="36"/>
      <c r="Q17" s="35"/>
      <c r="R17" s="13"/>
      <c r="S17" s="34"/>
    </row>
    <row r="18" spans="1:19">
      <c r="A18" s="1">
        <v>1</v>
      </c>
      <c r="B18" s="106" t="s">
        <v>29</v>
      </c>
      <c r="C18" s="107"/>
      <c r="D18" s="23">
        <v>450</v>
      </c>
      <c r="E18" s="33" t="s">
        <v>9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1"/>
      <c r="P18" s="30"/>
      <c r="Q18" s="29">
        <f t="shared" ref="Q18:Q26" si="0">SUM(F18:P18)</f>
        <v>0.09</v>
      </c>
      <c r="R18" s="28">
        <v>7</v>
      </c>
      <c r="S18" s="27">
        <f t="shared" ref="S18:S33" si="1">SUM(R18)*D18</f>
        <v>3150</v>
      </c>
    </row>
    <row r="19" spans="1:19">
      <c r="A19" s="1">
        <v>2</v>
      </c>
      <c r="B19" s="108" t="s">
        <v>28</v>
      </c>
      <c r="C19" s="109"/>
      <c r="D19" s="19">
        <v>79</v>
      </c>
      <c r="E19" s="18" t="s">
        <v>9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16"/>
      <c r="P19" s="20"/>
      <c r="Q19" s="9">
        <f t="shared" si="0"/>
        <v>5.0000000000000001E-3</v>
      </c>
      <c r="R19" s="8">
        <v>0.5</v>
      </c>
      <c r="S19" s="7">
        <f t="shared" si="1"/>
        <v>39.5</v>
      </c>
    </row>
    <row r="20" spans="1:19">
      <c r="A20" s="1">
        <v>3</v>
      </c>
      <c r="B20" s="108" t="s">
        <v>27</v>
      </c>
      <c r="C20" s="109"/>
      <c r="D20" s="19">
        <v>105</v>
      </c>
      <c r="E20" s="18" t="s">
        <v>26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16"/>
      <c r="P20" s="20"/>
      <c r="Q20" s="9">
        <f t="shared" si="0"/>
        <v>0.01</v>
      </c>
      <c r="R20" s="8">
        <v>1</v>
      </c>
      <c r="S20" s="7">
        <f t="shared" si="1"/>
        <v>105</v>
      </c>
    </row>
    <row r="21" spans="1:19">
      <c r="A21" s="1">
        <v>4</v>
      </c>
      <c r="B21" s="108" t="s">
        <v>25</v>
      </c>
      <c r="C21" s="109"/>
      <c r="D21" s="19">
        <v>18</v>
      </c>
      <c r="E21" s="18" t="s">
        <v>9</v>
      </c>
      <c r="F21" s="17">
        <v>0.02</v>
      </c>
      <c r="G21" s="16"/>
      <c r="H21" s="16"/>
      <c r="I21" s="16"/>
      <c r="J21" s="16"/>
      <c r="K21" s="16"/>
      <c r="L21" s="16"/>
      <c r="M21" s="16"/>
      <c r="N21" s="16"/>
      <c r="O21" s="16"/>
      <c r="P21" s="20"/>
      <c r="Q21" s="9">
        <f t="shared" si="0"/>
        <v>0.02</v>
      </c>
      <c r="R21" s="8">
        <v>1.5</v>
      </c>
      <c r="S21" s="7">
        <f t="shared" si="1"/>
        <v>27</v>
      </c>
    </row>
    <row r="22" spans="1:19">
      <c r="A22" s="1">
        <v>5</v>
      </c>
      <c r="B22" s="108" t="s">
        <v>24</v>
      </c>
      <c r="C22" s="109"/>
      <c r="D22" s="19">
        <v>24</v>
      </c>
      <c r="E22" s="18" t="s">
        <v>9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16"/>
      <c r="P22" s="20"/>
      <c r="Q22" s="9">
        <f t="shared" si="0"/>
        <v>5.0000000000000001E-3</v>
      </c>
      <c r="R22" s="8">
        <v>0.4</v>
      </c>
      <c r="S22" s="7">
        <f t="shared" si="1"/>
        <v>9.6000000000000014</v>
      </c>
    </row>
    <row r="23" spans="1:19">
      <c r="A23" s="1">
        <v>6</v>
      </c>
      <c r="B23" s="108" t="s">
        <v>23</v>
      </c>
      <c r="C23" s="109"/>
      <c r="D23" s="19">
        <v>33</v>
      </c>
      <c r="E23" s="18" t="s">
        <v>13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16"/>
      <c r="P23" s="20"/>
      <c r="Q23" s="9">
        <f t="shared" si="0"/>
        <v>5.0000000000000001E-3</v>
      </c>
      <c r="R23" s="26">
        <v>1</v>
      </c>
      <c r="S23" s="7">
        <f t="shared" si="1"/>
        <v>33</v>
      </c>
    </row>
    <row r="24" spans="1:19">
      <c r="A24" s="1">
        <v>7</v>
      </c>
      <c r="B24" s="108" t="s">
        <v>22</v>
      </c>
      <c r="C24" s="109"/>
      <c r="D24" s="19">
        <v>18</v>
      </c>
      <c r="E24" s="18" t="s">
        <v>9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16"/>
      <c r="P24" s="20"/>
      <c r="Q24" s="9">
        <f t="shared" si="0"/>
        <v>9.0000000000000011E-3</v>
      </c>
      <c r="R24" s="8">
        <v>0.45</v>
      </c>
      <c r="S24" s="7">
        <f t="shared" si="1"/>
        <v>8.1</v>
      </c>
    </row>
    <row r="25" spans="1:19">
      <c r="A25" s="1">
        <v>8</v>
      </c>
      <c r="B25" s="25" t="s">
        <v>21</v>
      </c>
      <c r="C25" s="24"/>
      <c r="D25" s="19">
        <v>7.5</v>
      </c>
      <c r="E25" s="18" t="s">
        <v>11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16"/>
      <c r="P25" s="20"/>
      <c r="Q25" s="9">
        <f t="shared" si="0"/>
        <v>5.0000000000000001E-3</v>
      </c>
      <c r="R25" s="8">
        <v>7</v>
      </c>
      <c r="S25" s="7">
        <f t="shared" si="1"/>
        <v>52.5</v>
      </c>
    </row>
    <row r="26" spans="1:19">
      <c r="A26" s="1">
        <v>9</v>
      </c>
      <c r="B26" s="108" t="s">
        <v>20</v>
      </c>
      <c r="C26" s="109"/>
      <c r="D26" s="19">
        <v>29</v>
      </c>
      <c r="E26" s="18" t="s">
        <v>9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16"/>
      <c r="P26" s="20"/>
      <c r="Q26" s="9">
        <f t="shared" si="0"/>
        <v>3.0000000000000001E-3</v>
      </c>
      <c r="R26" s="8">
        <v>0.3</v>
      </c>
      <c r="S26" s="7">
        <f t="shared" si="1"/>
        <v>8.6999999999999993</v>
      </c>
    </row>
    <row r="27" spans="1:19">
      <c r="A27" s="1">
        <v>10</v>
      </c>
      <c r="B27" s="25" t="s">
        <v>19</v>
      </c>
      <c r="C27" s="24"/>
      <c r="D27" s="23">
        <v>83</v>
      </c>
      <c r="E27" s="18" t="s">
        <v>9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16"/>
      <c r="P27" s="20"/>
      <c r="Q27" s="9">
        <v>0.05</v>
      </c>
      <c r="R27" s="8">
        <v>4</v>
      </c>
      <c r="S27" s="7">
        <f t="shared" si="1"/>
        <v>332</v>
      </c>
    </row>
    <row r="28" spans="1:19">
      <c r="A28" s="1">
        <v>11</v>
      </c>
      <c r="B28" s="25" t="s">
        <v>18</v>
      </c>
      <c r="C28" s="24"/>
      <c r="D28" s="23">
        <v>407</v>
      </c>
      <c r="E28" s="18" t="s">
        <v>9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16"/>
      <c r="P28" s="20"/>
      <c r="Q28" s="9">
        <v>5.0000000000000001E-3</v>
      </c>
      <c r="R28" s="8">
        <v>0.36</v>
      </c>
      <c r="S28" s="7">
        <f t="shared" si="1"/>
        <v>146.51999999999998</v>
      </c>
    </row>
    <row r="29" spans="1:19">
      <c r="A29" s="1">
        <v>12</v>
      </c>
      <c r="B29" s="25" t="s">
        <v>17</v>
      </c>
      <c r="C29" s="24" t="s">
        <v>16</v>
      </c>
      <c r="D29" s="23">
        <v>85</v>
      </c>
      <c r="E29" s="18" t="s">
        <v>9</v>
      </c>
      <c r="F29" s="17"/>
      <c r="G29" s="16"/>
      <c r="H29" s="16">
        <v>7.4999999999999997E-2</v>
      </c>
      <c r="I29" s="16"/>
      <c r="J29" s="16"/>
      <c r="K29" s="16"/>
      <c r="L29" s="16"/>
      <c r="M29" s="16"/>
      <c r="N29" s="16"/>
      <c r="O29" s="16"/>
      <c r="P29" s="20"/>
      <c r="Q29" s="9">
        <v>7.4999999999999997E-2</v>
      </c>
      <c r="R29" s="8">
        <v>6</v>
      </c>
      <c r="S29" s="7">
        <f t="shared" si="1"/>
        <v>510</v>
      </c>
    </row>
    <row r="30" spans="1:19">
      <c r="A30" s="1">
        <v>13</v>
      </c>
      <c r="B30" s="108" t="s">
        <v>15</v>
      </c>
      <c r="C30" s="109"/>
      <c r="D30" s="22">
        <v>41.67</v>
      </c>
      <c r="E30" s="18" t="s">
        <v>9</v>
      </c>
      <c r="F30" s="21"/>
      <c r="G30" s="21"/>
      <c r="H30" s="21"/>
      <c r="I30" s="16">
        <v>0.06</v>
      </c>
      <c r="J30" s="16"/>
      <c r="K30" s="16"/>
      <c r="L30" s="16"/>
      <c r="M30" s="16"/>
      <c r="N30" s="16"/>
      <c r="O30" s="16"/>
      <c r="P30" s="20"/>
      <c r="Q30" s="9">
        <f>SUM(F30:P30)</f>
        <v>0.06</v>
      </c>
      <c r="R30" s="8">
        <v>6</v>
      </c>
      <c r="S30" s="7">
        <f t="shared" si="1"/>
        <v>250.02</v>
      </c>
    </row>
    <row r="31" spans="1:19">
      <c r="A31" s="1">
        <v>14</v>
      </c>
      <c r="B31" s="108" t="s">
        <v>14</v>
      </c>
      <c r="C31" s="109"/>
      <c r="D31" s="19">
        <v>39</v>
      </c>
      <c r="E31" s="18" t="s">
        <v>13</v>
      </c>
      <c r="F31" s="17"/>
      <c r="G31" s="17"/>
      <c r="H31" s="17"/>
      <c r="I31" s="16"/>
      <c r="J31" s="16">
        <v>0.03</v>
      </c>
      <c r="K31" s="16"/>
      <c r="L31" s="16"/>
      <c r="M31" s="16"/>
      <c r="N31" s="16"/>
      <c r="O31" s="16"/>
      <c r="P31" s="15"/>
      <c r="Q31" s="9">
        <f>SUM(F31:P31)</f>
        <v>0.03</v>
      </c>
      <c r="R31" s="8">
        <v>13</v>
      </c>
      <c r="S31" s="7">
        <f t="shared" si="1"/>
        <v>507</v>
      </c>
    </row>
    <row r="32" spans="1:19">
      <c r="A32" s="1">
        <v>15</v>
      </c>
      <c r="B32" s="108" t="s">
        <v>12</v>
      </c>
      <c r="C32" s="109"/>
      <c r="D32" s="19">
        <v>65</v>
      </c>
      <c r="E32" s="18" t="s">
        <v>9</v>
      </c>
      <c r="F32" s="17">
        <v>1E-3</v>
      </c>
      <c r="G32" s="17"/>
      <c r="H32" s="17"/>
      <c r="I32" s="16"/>
      <c r="J32" s="16">
        <v>1.4999999999999999E-2</v>
      </c>
      <c r="K32" s="16"/>
      <c r="L32" s="16"/>
      <c r="M32" s="16"/>
      <c r="N32" s="16"/>
      <c r="O32" s="16"/>
      <c r="P32" s="15"/>
      <c r="Q32" s="9">
        <f>SUM(F32:P32)</f>
        <v>1.6E-2</v>
      </c>
      <c r="R32" s="8">
        <v>1.5</v>
      </c>
      <c r="S32" s="7">
        <f t="shared" si="1"/>
        <v>97.5</v>
      </c>
    </row>
    <row r="33" spans="1:19" ht="19.5" thickBot="1">
      <c r="A33" s="1">
        <v>16</v>
      </c>
      <c r="B33" s="110" t="s">
        <v>10</v>
      </c>
      <c r="C33" s="111"/>
      <c r="D33" s="14">
        <v>40</v>
      </c>
      <c r="E33" s="13" t="s">
        <v>9</v>
      </c>
      <c r="F33" s="12"/>
      <c r="G33" s="12"/>
      <c r="H33" s="12"/>
      <c r="I33" s="11"/>
      <c r="J33" s="11"/>
      <c r="K33" s="11">
        <v>0.15</v>
      </c>
      <c r="L33" s="11"/>
      <c r="M33" s="11"/>
      <c r="N33" s="11"/>
      <c r="O33" s="11"/>
      <c r="P33" s="10"/>
      <c r="Q33" s="9">
        <f>SUM(F33:P33)</f>
        <v>0.15</v>
      </c>
      <c r="R33" s="8">
        <v>17</v>
      </c>
      <c r="S33" s="7">
        <f t="shared" si="1"/>
        <v>680</v>
      </c>
    </row>
    <row r="34" spans="1:19" ht="18.75" customHeight="1" thickBo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6" t="s">
        <v>8</v>
      </c>
      <c r="Q34" s="78">
        <f>SUM(S18:S33)</f>
        <v>5956.4400000000005</v>
      </c>
      <c r="R34" s="78"/>
      <c r="S34" s="79"/>
    </row>
    <row r="35" spans="1:19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" customHeight="1">
      <c r="B36" s="62" t="s">
        <v>7</v>
      </c>
      <c r="C36" s="62"/>
      <c r="D36" s="62" t="s">
        <v>3</v>
      </c>
      <c r="E36" s="62"/>
      <c r="F36" s="62"/>
      <c r="G36" s="3"/>
      <c r="H36" s="3"/>
      <c r="I36" s="3"/>
      <c r="M36" s="1" t="s">
        <v>6</v>
      </c>
      <c r="N36" s="62" t="s">
        <v>1</v>
      </c>
      <c r="O36" s="62"/>
      <c r="P36" s="62" t="s">
        <v>5</v>
      </c>
      <c r="Q36" s="62"/>
    </row>
    <row r="38" spans="1:19" ht="18.75" customHeight="1">
      <c r="B38" s="112" t="s">
        <v>4</v>
      </c>
      <c r="C38" s="112"/>
      <c r="D38" s="62" t="s">
        <v>3</v>
      </c>
      <c r="E38" s="62"/>
      <c r="F38" s="62"/>
      <c r="G38" s="3"/>
      <c r="H38" s="3"/>
      <c r="I38" s="3"/>
      <c r="M38" s="2" t="s">
        <v>2</v>
      </c>
      <c r="N38" s="62" t="s">
        <v>1</v>
      </c>
      <c r="O38" s="62"/>
      <c r="P38" s="62" t="s">
        <v>0</v>
      </c>
      <c r="Q38" s="62"/>
    </row>
  </sheetData>
  <sheetProtection formatCells="0"/>
  <protectedRanges>
    <protectedRange sqref="B18:P33" name="Диапазон4"/>
    <protectedRange sqref="M9" name="Диапазон3"/>
    <protectedRange sqref="B4" name="Диапазон2"/>
    <protectedRange sqref="L1" name="Диапазон1"/>
  </protectedRanges>
  <mergeCells count="54">
    <mergeCell ref="P38:Q38"/>
    <mergeCell ref="Q34:S34"/>
    <mergeCell ref="B36:C36"/>
    <mergeCell ref="D36:F36"/>
    <mergeCell ref="N36:O36"/>
    <mergeCell ref="P36:Q36"/>
    <mergeCell ref="B38:C38"/>
    <mergeCell ref="D38:F38"/>
    <mergeCell ref="B26:C26"/>
    <mergeCell ref="B22:C22"/>
    <mergeCell ref="B23:C23"/>
    <mergeCell ref="B24:C24"/>
    <mergeCell ref="N38:O38"/>
    <mergeCell ref="B30:C30"/>
    <mergeCell ref="B31:C31"/>
    <mergeCell ref="B32:C32"/>
    <mergeCell ref="B33:C33"/>
    <mergeCell ref="B17:C17"/>
    <mergeCell ref="B18:C18"/>
    <mergeCell ref="B19:C19"/>
    <mergeCell ref="B20:C20"/>
    <mergeCell ref="B21:C21"/>
    <mergeCell ref="R12:R15"/>
    <mergeCell ref="S12:S15"/>
    <mergeCell ref="F13:P13"/>
    <mergeCell ref="B16:C16"/>
    <mergeCell ref="M9:N9"/>
    <mergeCell ref="D10:K10"/>
    <mergeCell ref="L10:N10"/>
    <mergeCell ref="B12:C15"/>
    <mergeCell ref="D12:D15"/>
    <mergeCell ref="E12:E15"/>
    <mergeCell ref="Q12:Q15"/>
    <mergeCell ref="F12:P12"/>
    <mergeCell ref="I1:K1"/>
    <mergeCell ref="B9:C9"/>
    <mergeCell ref="D9:E9"/>
    <mergeCell ref="I9:J9"/>
    <mergeCell ref="K9:L9"/>
    <mergeCell ref="B5:C7"/>
    <mergeCell ref="D5:E8"/>
    <mergeCell ref="F5:F8"/>
    <mergeCell ref="I5:J8"/>
    <mergeCell ref="K5:L8"/>
    <mergeCell ref="C2:D2"/>
    <mergeCell ref="E2:F2"/>
    <mergeCell ref="I2:K2"/>
    <mergeCell ref="O2:P2"/>
    <mergeCell ref="M5:N8"/>
    <mergeCell ref="P5:Q5"/>
    <mergeCell ref="M2:N2"/>
    <mergeCell ref="P6:Q6"/>
    <mergeCell ref="P4:Q4"/>
    <mergeCell ref="Q2:R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2022-11-21T09:07:18Z</cp:lastPrinted>
  <dcterms:created xsi:type="dcterms:W3CDTF">2022-11-11T08:50:12Z</dcterms:created>
  <dcterms:modified xsi:type="dcterms:W3CDTF">2022-11-22T06:12:27Z</dcterms:modified>
</cp:coreProperties>
</file>