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ср1" sheetId="1" r:id="rId1"/>
  </sheets>
  <calcPr calcId="144525"/>
</workbook>
</file>

<file path=xl/calcChain.xml><?xml version="1.0" encoding="utf-8"?>
<calcChain xmlns="http://schemas.openxmlformats.org/spreadsheetml/2006/main">
  <c r="T32" i="1" l="1"/>
  <c r="T31" i="1"/>
  <c r="K8" i="1" l="1"/>
  <c r="F14" i="1"/>
  <c r="G14" i="1"/>
  <c r="K14" i="1"/>
  <c r="L14" i="1"/>
  <c r="M14" i="1"/>
  <c r="N14" i="1"/>
  <c r="P14" i="1"/>
  <c r="Q14" i="1"/>
  <c r="R16" i="1"/>
  <c r="T16" i="1"/>
  <c r="R17" i="1"/>
  <c r="T17" i="1"/>
  <c r="R18" i="1"/>
  <c r="T18" i="1"/>
  <c r="R19" i="1"/>
  <c r="T19" i="1"/>
  <c r="R20" i="1"/>
  <c r="T20" i="1"/>
  <c r="T21" i="1"/>
  <c r="R22" i="1"/>
  <c r="T22" i="1"/>
  <c r="R23" i="1"/>
  <c r="T23" i="1"/>
  <c r="R24" i="1"/>
  <c r="T24" i="1"/>
  <c r="R25" i="1"/>
  <c r="T25" i="1"/>
  <c r="R26" i="1"/>
  <c r="T26" i="1"/>
  <c r="R27" i="1"/>
  <c r="T27" i="1"/>
  <c r="R28" i="1"/>
  <c r="T28" i="1"/>
  <c r="R29" i="1"/>
  <c r="T29" i="1"/>
  <c r="T30" i="1"/>
  <c r="T33" i="1"/>
  <c r="R34" i="1"/>
  <c r="T34" i="1"/>
  <c r="R35" i="1" l="1"/>
  <c r="M8" i="1" s="1"/>
  <c r="N9" i="1" s="1"/>
</calcChain>
</file>

<file path=xl/sharedStrings.xml><?xml version="1.0" encoding="utf-8"?>
<sst xmlns="http://schemas.openxmlformats.org/spreadsheetml/2006/main" count="98" uniqueCount="79">
  <si>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</si>
  <si>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</si>
  <si>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</si>
  <si>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</si>
  <si>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</si>
  <si>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</si>
  <si>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Арсаева Х.М.</t>
  </si>
  <si>
    <t>Повар</t>
  </si>
  <si>
    <t>Кандрокова Ж.С</t>
  </si>
  <si>
    <t>Главный бухгалтер</t>
  </si>
  <si>
    <t>Итог:</t>
  </si>
  <si>
    <t>кг</t>
  </si>
  <si>
    <t>Сахар</t>
  </si>
  <si>
    <t>Груша</t>
  </si>
  <si>
    <t>0,005</t>
  </si>
  <si>
    <t>Рис</t>
  </si>
  <si>
    <t>пач</t>
  </si>
  <si>
    <t>Чай</t>
  </si>
  <si>
    <t>Хлеб</t>
  </si>
  <si>
    <t>Масло слив</t>
  </si>
  <si>
    <t>Картофель</t>
  </si>
  <si>
    <t>Помидоры</t>
  </si>
  <si>
    <t>Сметана</t>
  </si>
  <si>
    <t>л</t>
  </si>
  <si>
    <t>Масло раст</t>
  </si>
  <si>
    <t>шт</t>
  </si>
  <si>
    <t>Яйцо</t>
  </si>
  <si>
    <t>Мука</t>
  </si>
  <si>
    <t>0,003</t>
  </si>
  <si>
    <t>Томат</t>
  </si>
  <si>
    <t>Молоко</t>
  </si>
  <si>
    <t>Соль</t>
  </si>
  <si>
    <t>Лук</t>
  </si>
  <si>
    <t>Морковь</t>
  </si>
  <si>
    <t>Мясо говяж</t>
  </si>
  <si>
    <t>200/15</t>
  </si>
  <si>
    <t>г</t>
  </si>
  <si>
    <t>Выход -вес порций</t>
  </si>
  <si>
    <t>Количество порций</t>
  </si>
  <si>
    <t>Чай с сахаром</t>
  </si>
  <si>
    <t>Хлеб пшенич</t>
  </si>
  <si>
    <t>Пюре картофельное</t>
  </si>
  <si>
    <t xml:space="preserve">Тефтели мясные в смет . том.соусе 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</si>
  <si>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</si>
  <si>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</si>
  <si>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</si>
  <si>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</si>
  <si>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</si>
  <si>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</si>
  <si>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</si>
  <si>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</si>
  <si>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</si>
  <si>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</si>
  <si>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</si>
  <si>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</si>
  <si>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</si>
  <si>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</si>
  <si>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</si>
  <si>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</si>
  <si>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</si>
  <si>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</si>
  <si>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</si>
  <si>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    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</si>
  <si>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</si>
  <si>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</si>
  <si>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</si>
  <si>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</si>
  <si>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</si>
  <si>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Меню-требование на выдачу продуктов питания № </t>
  </si>
  <si>
    <t xml:space="preserve">Утверждаю </t>
  </si>
  <si>
    <t>30.11.2022г</t>
  </si>
  <si>
    <t>Сникерс</t>
  </si>
  <si>
    <t>1</t>
  </si>
  <si>
    <t>Мандарин</t>
  </si>
  <si>
    <t>Директор</t>
  </si>
  <si>
    <t>Тарканова А.Р.</t>
  </si>
  <si>
    <t>90\50</t>
  </si>
  <si>
    <t>0,160</t>
  </si>
  <si>
    <t>0,200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</si>
</sst>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8" xfId="0" applyNumberFormat="1" applyFont="1" applyBorder="1"/>
    <xf numFmtId="0" fontId="1" fillId="0" borderId="5" xfId="0" applyFont="1" applyBorder="1" applyAlignment="1">
      <alignment horizontal="center" vertical="center" wrapText="1"/>
    </xf>
    <xf numFmtId="2" fontId="1" fillId="0" borderId="8" xfId="0" applyNumberFormat="1" applyFont="1" applyBorder="1"/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2" fontId="1" fillId="0" borderId="12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right"/>
    </xf>
    <xf numFmtId="0" fontId="1" fillId="0" borderId="14" xfId="0" applyNumberFormat="1" applyFont="1" applyBorder="1" applyAlignment="1">
      <alignment horizontal="center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15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15" xfId="0" applyNumberFormat="1" applyFont="1" applyBorder="1"/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1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7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7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7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0" xfId="0" applyFont="1" applyBorder="1" applyAlignment="1">
      <alignment horizontal="right" vertical="center" wrapText="1"/>
    </xf>
    <xf numFmtId="0" fontId="1" fillId="0" borderId="19" xfId="0" applyFont="1" applyBorder="1" applyAlignment="1">
      <alignment horizontal="right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right" vertical="center" wrapText="1"/>
    </xf>
    <xf numFmtId="0" fontId="1" fillId="0" borderId="21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/>
    </xf>
    <xf numFmtId="0" fontId="3" fillId="0" borderId="2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41" xfId="0" applyNumberFormat="1" applyFont="1" applyBorder="1" applyAlignment="1">
      <alignment horizontal="center" vertical="center"/>
    </xf>
    <xf numFmtId="0" fontId="1" fillId="0" borderId="40" xfId="0" applyNumberFormat="1" applyFont="1" applyBorder="1" applyAlignment="1">
      <alignment horizontal="center" vertical="center"/>
    </xf>
    <xf numFmtId="0" fontId="1" fillId="0" borderId="37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9"/>
  <sheetViews>
    <sheetView tabSelected="1" zoomScale="80" zoomScaleNormal="80" workbookViewId="0">
      <selection activeCell="V18" sqref="V18"/>
    </sheetView>
  </sheetViews>
  <sheetFormatPr defaultRowHeight="18.75" x14ac:dyDescent="0.25"/>
  <cols>
    <col min="1" max="1" width="7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4" width="12.85546875" style="1" customWidth="1"/>
    <col min="15" max="17" width="12.5703125" style="1" customWidth="1"/>
    <col min="18" max="18" width="10.7109375" style="1" customWidth="1"/>
    <col min="19" max="19" width="11.28515625" style="1" customWidth="1"/>
    <col min="20" max="20" width="10.7109375" style="1" customWidth="1"/>
    <col min="21" max="16384" width="9.140625" style="1"/>
  </cols>
  <sheetData>
    <row r="1" spans="1:20" ht="15" customHeight="1" x14ac:dyDescent="0.25">
      <c r="B1" s="1" t="s">
        <v>69</v>
      </c>
      <c r="G1" s="126" t="s">
        <v>68</v>
      </c>
      <c r="H1" s="126"/>
      <c r="I1" s="126"/>
      <c r="J1" s="126"/>
      <c r="K1" s="126"/>
      <c r="L1" s="126"/>
      <c r="M1" s="126"/>
      <c r="N1" s="51"/>
    </row>
    <row r="2" spans="1:20" ht="15" customHeight="1" x14ac:dyDescent="0.3">
      <c r="B2" s="1" t="s">
        <v>74</v>
      </c>
      <c r="C2" s="72" t="s">
        <v>67</v>
      </c>
      <c r="D2" s="72"/>
      <c r="E2" s="127" t="s">
        <v>75</v>
      </c>
      <c r="F2" s="127"/>
      <c r="G2" s="126" t="s">
        <v>66</v>
      </c>
      <c r="H2" s="126"/>
      <c r="I2" s="126"/>
      <c r="J2" s="126"/>
      <c r="K2" s="72" t="s">
        <v>65</v>
      </c>
      <c r="L2" s="72"/>
      <c r="M2" s="72"/>
      <c r="O2" s="72" t="s">
        <v>64</v>
      </c>
      <c r="P2" s="72"/>
      <c r="Q2" s="2"/>
      <c r="R2" s="109" t="s">
        <v>63</v>
      </c>
      <c r="S2" s="109"/>
    </row>
    <row r="3" spans="1:20" ht="38.25" thickBot="1" x14ac:dyDescent="0.3">
      <c r="B3" s="50" t="s">
        <v>70</v>
      </c>
      <c r="G3" s="2"/>
      <c r="H3" s="49"/>
      <c r="I3" s="2"/>
      <c r="J3" s="49"/>
      <c r="K3" s="2" t="s">
        <v>62</v>
      </c>
      <c r="Q3" s="72" t="s">
        <v>61</v>
      </c>
      <c r="R3" s="72"/>
    </row>
    <row r="4" spans="1:20" ht="15" customHeight="1" x14ac:dyDescent="0.25">
      <c r="B4" s="110" t="s">
        <v>60</v>
      </c>
      <c r="C4" s="78"/>
      <c r="D4" s="103" t="s">
        <v>59</v>
      </c>
      <c r="E4" s="104"/>
      <c r="F4" s="103" t="s">
        <v>58</v>
      </c>
      <c r="G4" s="115"/>
      <c r="H4" s="115"/>
      <c r="I4" s="115"/>
      <c r="J4" s="115"/>
      <c r="K4" s="103" t="s">
        <v>57</v>
      </c>
      <c r="L4" s="104"/>
      <c r="M4" s="115" t="s">
        <v>56</v>
      </c>
      <c r="N4" s="104"/>
      <c r="O4" s="103" t="s">
        <v>55</v>
      </c>
      <c r="P4" s="104"/>
      <c r="Q4" s="117" t="s">
        <v>54</v>
      </c>
      <c r="R4" s="117"/>
    </row>
    <row r="5" spans="1:20" x14ac:dyDescent="0.25">
      <c r="B5" s="111"/>
      <c r="C5" s="112"/>
      <c r="D5" s="105"/>
      <c r="E5" s="106"/>
      <c r="F5" s="105"/>
      <c r="G5" s="98"/>
      <c r="H5" s="98"/>
      <c r="I5" s="98"/>
      <c r="J5" s="98"/>
      <c r="K5" s="105"/>
      <c r="L5" s="106"/>
      <c r="M5" s="98"/>
      <c r="N5" s="106"/>
      <c r="O5" s="105"/>
      <c r="P5" s="106"/>
      <c r="Q5" s="117">
        <v>504202</v>
      </c>
      <c r="R5" s="117"/>
    </row>
    <row r="6" spans="1:20" ht="19.5" customHeight="1" thickBot="1" x14ac:dyDescent="0.3">
      <c r="B6" s="113"/>
      <c r="C6" s="114"/>
      <c r="D6" s="105"/>
      <c r="E6" s="106"/>
      <c r="F6" s="105"/>
      <c r="G6" s="98"/>
      <c r="H6" s="98"/>
      <c r="I6" s="98"/>
      <c r="J6" s="98"/>
      <c r="K6" s="105"/>
      <c r="L6" s="106"/>
      <c r="M6" s="98"/>
      <c r="N6" s="106"/>
      <c r="O6" s="105"/>
      <c r="P6" s="106"/>
    </row>
    <row r="7" spans="1:20" ht="63" customHeight="1" thickBot="1" x14ac:dyDescent="0.3">
      <c r="B7" s="48" t="s">
        <v>53</v>
      </c>
      <c r="C7" s="47" t="s">
        <v>52</v>
      </c>
      <c r="D7" s="107"/>
      <c r="E7" s="108"/>
      <c r="F7" s="107"/>
      <c r="G7" s="116"/>
      <c r="H7" s="116"/>
      <c r="I7" s="116"/>
      <c r="J7" s="116"/>
      <c r="K7" s="107"/>
      <c r="L7" s="108"/>
      <c r="M7" s="116"/>
      <c r="N7" s="108"/>
      <c r="O7" s="107"/>
      <c r="P7" s="108"/>
    </row>
    <row r="8" spans="1:20" ht="24" customHeight="1" thickBot="1" x14ac:dyDescent="0.3">
      <c r="B8" s="120"/>
      <c r="C8" s="121"/>
      <c r="D8" s="122">
        <v>80</v>
      </c>
      <c r="E8" s="123"/>
      <c r="F8" s="124">
        <v>90</v>
      </c>
      <c r="G8" s="125"/>
      <c r="H8" s="125"/>
      <c r="I8" s="125"/>
      <c r="J8" s="125"/>
      <c r="K8" s="100">
        <f>SUM(F8)*D8</f>
        <v>7200</v>
      </c>
      <c r="L8" s="102"/>
      <c r="M8" s="73">
        <f>SUM(R35)/O8</f>
        <v>149.16663750000001</v>
      </c>
      <c r="N8" s="74"/>
      <c r="O8" s="118">
        <v>80</v>
      </c>
      <c r="P8" s="119"/>
    </row>
    <row r="9" spans="1:20" ht="24.75" customHeight="1" thickBot="1" x14ac:dyDescent="0.3">
      <c r="B9" s="2"/>
      <c r="C9" s="2"/>
      <c r="D9" s="100" t="s">
        <v>51</v>
      </c>
      <c r="E9" s="101"/>
      <c r="F9" s="101"/>
      <c r="G9" s="101"/>
      <c r="H9" s="101"/>
      <c r="I9" s="101"/>
      <c r="J9" s="101"/>
      <c r="K9" s="101"/>
      <c r="L9" s="101"/>
      <c r="M9" s="102"/>
      <c r="N9" s="73">
        <f>M8*O8</f>
        <v>11933.331</v>
      </c>
      <c r="O9" s="73"/>
      <c r="P9" s="74"/>
    </row>
    <row r="10" spans="1:20" ht="21" customHeight="1" thickBot="1" x14ac:dyDescent="0.3">
      <c r="B10" s="103" t="s">
        <v>50</v>
      </c>
      <c r="C10" s="104"/>
      <c r="D10" s="104" t="s">
        <v>49</v>
      </c>
      <c r="E10" s="92" t="s">
        <v>48</v>
      </c>
      <c r="F10" s="100" t="s">
        <v>47</v>
      </c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2"/>
      <c r="R10" s="89" t="s">
        <v>46</v>
      </c>
      <c r="S10" s="92" t="s">
        <v>45</v>
      </c>
      <c r="T10" s="95" t="s">
        <v>44</v>
      </c>
    </row>
    <row r="11" spans="1:20" ht="17.25" customHeight="1" thickBot="1" x14ac:dyDescent="0.3">
      <c r="B11" s="105"/>
      <c r="C11" s="106"/>
      <c r="D11" s="106"/>
      <c r="E11" s="93"/>
      <c r="F11" s="98" t="s">
        <v>43</v>
      </c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0"/>
      <c r="S11" s="93"/>
      <c r="T11" s="96"/>
    </row>
    <row r="12" spans="1:20" ht="71.25" customHeight="1" thickBot="1" x14ac:dyDescent="0.3">
      <c r="B12" s="105"/>
      <c r="C12" s="106"/>
      <c r="D12" s="106"/>
      <c r="E12" s="93"/>
      <c r="F12" s="46" t="s">
        <v>42</v>
      </c>
      <c r="G12" s="99" t="s">
        <v>41</v>
      </c>
      <c r="H12" s="99"/>
      <c r="I12" s="99"/>
      <c r="J12" s="99"/>
      <c r="K12" s="60" t="s">
        <v>73</v>
      </c>
      <c r="L12" s="45" t="s">
        <v>40</v>
      </c>
      <c r="M12" s="45" t="s">
        <v>39</v>
      </c>
      <c r="N12" s="45" t="s">
        <v>21</v>
      </c>
      <c r="O12" s="45" t="s">
        <v>13</v>
      </c>
      <c r="P12" s="58" t="s">
        <v>71</v>
      </c>
      <c r="Q12" s="44"/>
      <c r="R12" s="90"/>
      <c r="S12" s="93"/>
      <c r="T12" s="96"/>
    </row>
    <row r="13" spans="1:20" ht="15.75" customHeight="1" thickBot="1" x14ac:dyDescent="0.3">
      <c r="B13" s="107"/>
      <c r="C13" s="108"/>
      <c r="D13" s="108"/>
      <c r="E13" s="94"/>
      <c r="F13" s="34"/>
      <c r="G13" s="83"/>
      <c r="H13" s="83"/>
      <c r="I13" s="83"/>
      <c r="J13" s="83"/>
      <c r="K13" s="33"/>
      <c r="L13" s="33"/>
      <c r="M13" s="33"/>
      <c r="N13" s="33"/>
      <c r="O13" s="33"/>
      <c r="P13" s="33"/>
      <c r="Q13" s="43"/>
      <c r="R13" s="91"/>
      <c r="S13" s="94"/>
      <c r="T13" s="97"/>
    </row>
    <row r="14" spans="1:20" x14ac:dyDescent="0.25">
      <c r="B14" s="76" t="s">
        <v>38</v>
      </c>
      <c r="C14" s="77"/>
      <c r="D14" s="42"/>
      <c r="E14" s="37"/>
      <c r="F14" s="41">
        <f>SUM(O8)</f>
        <v>80</v>
      </c>
      <c r="G14" s="78">
        <f>SUM(O8)</f>
        <v>80</v>
      </c>
      <c r="H14" s="79"/>
      <c r="I14" s="79"/>
      <c r="J14" s="80"/>
      <c r="K14" s="40">
        <f>SUM(O8)</f>
        <v>80</v>
      </c>
      <c r="L14" s="40">
        <f>SUM(O8)</f>
        <v>80</v>
      </c>
      <c r="M14" s="40">
        <f>SUM(O8)</f>
        <v>80</v>
      </c>
      <c r="N14" s="40">
        <f>SUM(O8)</f>
        <v>80</v>
      </c>
      <c r="O14" s="40">
        <v>80</v>
      </c>
      <c r="P14" s="40">
        <f>SUM(O8)</f>
        <v>80</v>
      </c>
      <c r="Q14" s="39">
        <f>SUM(O8)</f>
        <v>80</v>
      </c>
      <c r="R14" s="38"/>
      <c r="S14" s="37"/>
      <c r="T14" s="36"/>
    </row>
    <row r="15" spans="1:20" ht="19.5" thickBot="1" x14ac:dyDescent="0.3">
      <c r="B15" s="81" t="s">
        <v>37</v>
      </c>
      <c r="C15" s="82"/>
      <c r="D15" s="35"/>
      <c r="E15" s="29" t="s">
        <v>36</v>
      </c>
      <c r="F15" s="34" t="s">
        <v>76</v>
      </c>
      <c r="G15" s="83">
        <v>150</v>
      </c>
      <c r="H15" s="83"/>
      <c r="I15" s="83"/>
      <c r="J15" s="83"/>
      <c r="K15" s="33">
        <v>160</v>
      </c>
      <c r="L15" s="33">
        <v>60</v>
      </c>
      <c r="M15" s="33" t="s">
        <v>35</v>
      </c>
      <c r="N15" s="33">
        <v>70</v>
      </c>
      <c r="O15" s="32">
        <v>240</v>
      </c>
      <c r="P15" s="32">
        <v>50</v>
      </c>
      <c r="Q15" s="31"/>
      <c r="R15" s="30"/>
      <c r="S15" s="29"/>
      <c r="T15" s="28"/>
    </row>
    <row r="16" spans="1:20" x14ac:dyDescent="0.3">
      <c r="A16" s="1">
        <v>1</v>
      </c>
      <c r="B16" s="84" t="s">
        <v>34</v>
      </c>
      <c r="C16" s="85"/>
      <c r="D16" s="27">
        <v>450</v>
      </c>
      <c r="E16" s="26" t="s">
        <v>11</v>
      </c>
      <c r="F16" s="25">
        <v>9.5000000000000001E-2</v>
      </c>
      <c r="G16" s="86"/>
      <c r="H16" s="87"/>
      <c r="I16" s="87"/>
      <c r="J16" s="88"/>
      <c r="K16" s="24"/>
      <c r="L16" s="24"/>
      <c r="M16" s="24"/>
      <c r="N16" s="24"/>
      <c r="O16" s="24"/>
      <c r="P16" s="24"/>
      <c r="Q16" s="23"/>
      <c r="R16" s="22">
        <f>SUM(F16:Q16)</f>
        <v>9.5000000000000001E-2</v>
      </c>
      <c r="S16" s="21">
        <v>9</v>
      </c>
      <c r="T16" s="20">
        <f t="shared" ref="T16:T29" si="0">SUM(S16)*D16</f>
        <v>4050</v>
      </c>
    </row>
    <row r="17" spans="1:20" x14ac:dyDescent="0.3">
      <c r="A17" s="1">
        <v>2</v>
      </c>
      <c r="B17" s="67" t="s">
        <v>33</v>
      </c>
      <c r="C17" s="68"/>
      <c r="D17" s="14">
        <v>24</v>
      </c>
      <c r="E17" s="13" t="s">
        <v>11</v>
      </c>
      <c r="F17" s="12">
        <v>3.0000000000000001E-3</v>
      </c>
      <c r="G17" s="69"/>
      <c r="H17" s="70"/>
      <c r="I17" s="70"/>
      <c r="J17" s="71"/>
      <c r="K17" s="11"/>
      <c r="L17" s="11"/>
      <c r="M17" s="11"/>
      <c r="N17" s="11"/>
      <c r="O17" s="11"/>
      <c r="P17" s="11"/>
      <c r="Q17" s="10"/>
      <c r="R17" s="9">
        <f>SUM(F17:Q17)</f>
        <v>3.0000000000000001E-3</v>
      </c>
      <c r="S17" s="8">
        <v>0.4</v>
      </c>
      <c r="T17" s="7">
        <f t="shared" si="0"/>
        <v>9.6000000000000014</v>
      </c>
    </row>
    <row r="18" spans="1:20" x14ac:dyDescent="0.3">
      <c r="A18" s="1">
        <v>3</v>
      </c>
      <c r="B18" s="67" t="s">
        <v>32</v>
      </c>
      <c r="C18" s="68"/>
      <c r="D18" s="14">
        <v>18</v>
      </c>
      <c r="E18" s="13" t="s">
        <v>11</v>
      </c>
      <c r="F18" s="12">
        <v>0.01</v>
      </c>
      <c r="G18" s="69"/>
      <c r="H18" s="70"/>
      <c r="I18" s="70"/>
      <c r="J18" s="71"/>
      <c r="K18" s="11"/>
      <c r="L18" s="11"/>
      <c r="M18" s="11"/>
      <c r="N18" s="11"/>
      <c r="O18" s="11"/>
      <c r="P18" s="11"/>
      <c r="Q18" s="10"/>
      <c r="R18" s="9">
        <f>SUM(F18:Q18)</f>
        <v>0.01</v>
      </c>
      <c r="S18" s="8">
        <v>1</v>
      </c>
      <c r="T18" s="7">
        <f t="shared" si="0"/>
        <v>18</v>
      </c>
    </row>
    <row r="19" spans="1:20" x14ac:dyDescent="0.3">
      <c r="A19" s="1">
        <v>4</v>
      </c>
      <c r="B19" s="67" t="s">
        <v>31</v>
      </c>
      <c r="C19" s="68"/>
      <c r="D19" s="14">
        <v>18</v>
      </c>
      <c r="E19" s="13" t="s">
        <v>11</v>
      </c>
      <c r="F19" s="12">
        <v>6.0000000000000001E-3</v>
      </c>
      <c r="G19" s="69">
        <v>3.0000000000000001E-3</v>
      </c>
      <c r="H19" s="70"/>
      <c r="I19" s="70"/>
      <c r="J19" s="71"/>
      <c r="K19" s="11"/>
      <c r="L19" s="11"/>
      <c r="M19" s="11"/>
      <c r="N19" s="11"/>
      <c r="O19" s="11"/>
      <c r="P19" s="11"/>
      <c r="Q19" s="10"/>
      <c r="R19" s="9">
        <f>SUM(F19:Q19)</f>
        <v>9.0000000000000011E-3</v>
      </c>
      <c r="S19" s="66">
        <v>0.442</v>
      </c>
      <c r="T19" s="7">
        <f t="shared" si="0"/>
        <v>7.9560000000000004</v>
      </c>
    </row>
    <row r="20" spans="1:20" x14ac:dyDescent="0.3">
      <c r="A20" s="1">
        <v>5</v>
      </c>
      <c r="B20" s="67" t="s">
        <v>30</v>
      </c>
      <c r="C20" s="68"/>
      <c r="D20" s="14">
        <v>63</v>
      </c>
      <c r="E20" s="13" t="s">
        <v>23</v>
      </c>
      <c r="F20" s="12"/>
      <c r="G20" s="69">
        <v>0.03</v>
      </c>
      <c r="H20" s="70"/>
      <c r="I20" s="70"/>
      <c r="J20" s="71"/>
      <c r="K20" s="11"/>
      <c r="L20" s="11"/>
      <c r="M20" s="11"/>
      <c r="N20" s="11"/>
      <c r="O20" s="11"/>
      <c r="P20" s="11"/>
      <c r="Q20" s="10"/>
      <c r="R20" s="9">
        <f>SUM(F20:Q20)</f>
        <v>0.03</v>
      </c>
      <c r="S20" s="8">
        <v>2</v>
      </c>
      <c r="T20" s="7">
        <f t="shared" si="0"/>
        <v>126</v>
      </c>
    </row>
    <row r="21" spans="1:20" x14ac:dyDescent="0.3">
      <c r="A21" s="1">
        <v>6</v>
      </c>
      <c r="B21" s="19" t="s">
        <v>29</v>
      </c>
      <c r="C21" s="18"/>
      <c r="D21" s="14">
        <v>33</v>
      </c>
      <c r="E21" s="13" t="s">
        <v>16</v>
      </c>
      <c r="F21" s="12">
        <v>3.0000000000000001E-3</v>
      </c>
      <c r="G21" s="17"/>
      <c r="H21" s="16"/>
      <c r="I21" s="16"/>
      <c r="J21" s="15"/>
      <c r="K21" s="11"/>
      <c r="L21" s="11"/>
      <c r="M21" s="11"/>
      <c r="N21" s="11"/>
      <c r="O21" s="11"/>
      <c r="P21" s="11"/>
      <c r="Q21" s="10"/>
      <c r="R21" s="9" t="s">
        <v>28</v>
      </c>
      <c r="S21" s="8">
        <v>2</v>
      </c>
      <c r="T21" s="7">
        <f t="shared" si="0"/>
        <v>66</v>
      </c>
    </row>
    <row r="22" spans="1:20" x14ac:dyDescent="0.3">
      <c r="A22" s="1">
        <v>7</v>
      </c>
      <c r="B22" s="67" t="s">
        <v>27</v>
      </c>
      <c r="C22" s="68"/>
      <c r="D22" s="14">
        <v>29</v>
      </c>
      <c r="E22" s="13" t="s">
        <v>11</v>
      </c>
      <c r="F22" s="12">
        <v>5.0000000000000001E-3</v>
      </c>
      <c r="G22" s="69"/>
      <c r="H22" s="70"/>
      <c r="I22" s="70"/>
      <c r="J22" s="71"/>
      <c r="K22" s="11"/>
      <c r="L22" s="11"/>
      <c r="M22" s="11"/>
      <c r="N22" s="11"/>
      <c r="O22" s="11"/>
      <c r="P22" s="11"/>
      <c r="Q22" s="10"/>
      <c r="R22" s="9">
        <f t="shared" ref="R22:R29" si="1">SUM(F22:Q22)</f>
        <v>5.0000000000000001E-3</v>
      </c>
      <c r="S22" s="66">
        <v>0.71499999999999997</v>
      </c>
      <c r="T22" s="7">
        <f t="shared" si="0"/>
        <v>20.734999999999999</v>
      </c>
    </row>
    <row r="23" spans="1:20" x14ac:dyDescent="0.3">
      <c r="A23" s="1">
        <v>8</v>
      </c>
      <c r="B23" s="19" t="s">
        <v>26</v>
      </c>
      <c r="C23" s="18"/>
      <c r="D23" s="14">
        <v>7.5</v>
      </c>
      <c r="E23" s="13" t="s">
        <v>25</v>
      </c>
      <c r="F23" s="12">
        <v>5.0000000000000001E-3</v>
      </c>
      <c r="G23" s="17"/>
      <c r="H23" s="16"/>
      <c r="I23" s="16"/>
      <c r="J23" s="15"/>
      <c r="K23" s="11"/>
      <c r="L23" s="11"/>
      <c r="M23" s="11"/>
      <c r="N23" s="11"/>
      <c r="O23" s="11"/>
      <c r="P23" s="11"/>
      <c r="Q23" s="10"/>
      <c r="R23" s="9">
        <f t="shared" si="1"/>
        <v>5.0000000000000001E-3</v>
      </c>
      <c r="S23" s="8">
        <v>7</v>
      </c>
      <c r="T23" s="7">
        <f t="shared" si="0"/>
        <v>52.5</v>
      </c>
    </row>
    <row r="24" spans="1:20" x14ac:dyDescent="0.3">
      <c r="A24" s="1">
        <v>9</v>
      </c>
      <c r="B24" s="67" t="s">
        <v>24</v>
      </c>
      <c r="C24" s="68"/>
      <c r="D24" s="14">
        <v>105</v>
      </c>
      <c r="E24" s="13" t="s">
        <v>23</v>
      </c>
      <c r="F24" s="12">
        <v>5.0000000000000001E-3</v>
      </c>
      <c r="G24" s="69"/>
      <c r="H24" s="70"/>
      <c r="I24" s="70"/>
      <c r="J24" s="71"/>
      <c r="K24" s="11"/>
      <c r="L24" s="11"/>
      <c r="M24" s="11"/>
      <c r="N24" s="11"/>
      <c r="O24" s="11"/>
      <c r="P24" s="11"/>
      <c r="Q24" s="10"/>
      <c r="R24" s="9">
        <f t="shared" si="1"/>
        <v>5.0000000000000001E-3</v>
      </c>
      <c r="S24" s="8">
        <v>0.5</v>
      </c>
      <c r="T24" s="7">
        <f t="shared" si="0"/>
        <v>52.5</v>
      </c>
    </row>
    <row r="25" spans="1:20" x14ac:dyDescent="0.3">
      <c r="A25" s="1">
        <v>10</v>
      </c>
      <c r="B25" s="67" t="s">
        <v>22</v>
      </c>
      <c r="C25" s="68"/>
      <c r="D25" s="14">
        <v>144</v>
      </c>
      <c r="E25" s="13" t="s">
        <v>11</v>
      </c>
      <c r="F25" s="12">
        <v>5.0000000000000001E-3</v>
      </c>
      <c r="G25" s="69"/>
      <c r="H25" s="70"/>
      <c r="I25" s="70"/>
      <c r="J25" s="71"/>
      <c r="K25" s="11"/>
      <c r="L25" s="11"/>
      <c r="M25" s="11"/>
      <c r="N25" s="11"/>
      <c r="O25" s="11"/>
      <c r="P25" s="11"/>
      <c r="Q25" s="10"/>
      <c r="R25" s="9">
        <f t="shared" si="1"/>
        <v>5.0000000000000001E-3</v>
      </c>
      <c r="S25" s="8">
        <v>0.5</v>
      </c>
      <c r="T25" s="7">
        <f t="shared" si="0"/>
        <v>72</v>
      </c>
    </row>
    <row r="26" spans="1:20" x14ac:dyDescent="0.3">
      <c r="A26" s="1">
        <v>11</v>
      </c>
      <c r="B26" s="67" t="s">
        <v>20</v>
      </c>
      <c r="C26" s="68"/>
      <c r="D26" s="14">
        <v>30</v>
      </c>
      <c r="E26" s="13" t="s">
        <v>11</v>
      </c>
      <c r="F26" s="12"/>
      <c r="G26" s="69">
        <v>0.17</v>
      </c>
      <c r="H26" s="70"/>
      <c r="I26" s="70"/>
      <c r="J26" s="71"/>
      <c r="K26" s="11"/>
      <c r="L26" s="11"/>
      <c r="M26" s="11"/>
      <c r="N26" s="11"/>
      <c r="O26" s="11"/>
      <c r="P26" s="11"/>
      <c r="Q26" s="10"/>
      <c r="R26" s="9">
        <f t="shared" si="1"/>
        <v>0.17</v>
      </c>
      <c r="S26" s="8">
        <v>16</v>
      </c>
      <c r="T26" s="7">
        <f t="shared" si="0"/>
        <v>480</v>
      </c>
    </row>
    <row r="27" spans="1:20" ht="15.75" customHeight="1" x14ac:dyDescent="0.3">
      <c r="A27" s="1">
        <v>12</v>
      </c>
      <c r="B27" s="67" t="s">
        <v>19</v>
      </c>
      <c r="C27" s="68"/>
      <c r="D27" s="14">
        <v>407</v>
      </c>
      <c r="E27" s="13" t="s">
        <v>11</v>
      </c>
      <c r="F27" s="12"/>
      <c r="G27" s="69">
        <v>5.0000000000000001E-3</v>
      </c>
      <c r="H27" s="70"/>
      <c r="I27" s="70"/>
      <c r="J27" s="71"/>
      <c r="K27" s="11"/>
      <c r="L27" s="11"/>
      <c r="M27" s="11"/>
      <c r="N27" s="11"/>
      <c r="O27" s="11"/>
      <c r="P27" s="11"/>
      <c r="Q27" s="10"/>
      <c r="R27" s="9">
        <f t="shared" si="1"/>
        <v>5.0000000000000001E-3</v>
      </c>
      <c r="S27" s="8">
        <v>0.36</v>
      </c>
      <c r="T27" s="7">
        <f t="shared" si="0"/>
        <v>146.51999999999998</v>
      </c>
    </row>
    <row r="28" spans="1:20" x14ac:dyDescent="0.3">
      <c r="A28" s="1">
        <v>13</v>
      </c>
      <c r="B28" s="67" t="s">
        <v>18</v>
      </c>
      <c r="C28" s="68"/>
      <c r="D28" s="14">
        <v>41.67</v>
      </c>
      <c r="E28" s="13" t="s">
        <v>11</v>
      </c>
      <c r="F28" s="12"/>
      <c r="G28" s="69"/>
      <c r="H28" s="70"/>
      <c r="I28" s="70"/>
      <c r="J28" s="71"/>
      <c r="K28" s="11"/>
      <c r="L28" s="11">
        <v>0.06</v>
      </c>
      <c r="M28" s="11"/>
      <c r="N28" s="11"/>
      <c r="O28" s="11"/>
      <c r="P28" s="11"/>
      <c r="Q28" s="10"/>
      <c r="R28" s="9">
        <f t="shared" si="1"/>
        <v>0.06</v>
      </c>
      <c r="S28" s="8">
        <v>6</v>
      </c>
      <c r="T28" s="7">
        <f t="shared" si="0"/>
        <v>250.02</v>
      </c>
    </row>
    <row r="29" spans="1:20" x14ac:dyDescent="0.3">
      <c r="A29" s="1">
        <v>14</v>
      </c>
      <c r="B29" s="67" t="s">
        <v>17</v>
      </c>
      <c r="C29" s="68"/>
      <c r="D29" s="14">
        <v>69</v>
      </c>
      <c r="E29" s="13" t="s">
        <v>16</v>
      </c>
      <c r="F29" s="12"/>
      <c r="G29" s="69"/>
      <c r="H29" s="70"/>
      <c r="I29" s="70"/>
      <c r="J29" s="71"/>
      <c r="K29" s="11"/>
      <c r="L29" s="11"/>
      <c r="M29" s="11">
        <v>1E-3</v>
      </c>
      <c r="N29" s="11"/>
      <c r="O29" s="11"/>
      <c r="P29" s="11"/>
      <c r="Q29" s="10"/>
      <c r="R29" s="9">
        <f t="shared" si="1"/>
        <v>1E-3</v>
      </c>
      <c r="S29" s="8">
        <v>0.5</v>
      </c>
      <c r="T29" s="7">
        <f t="shared" si="0"/>
        <v>34.5</v>
      </c>
    </row>
    <row r="30" spans="1:20" x14ac:dyDescent="0.3">
      <c r="A30" s="1">
        <v>15</v>
      </c>
      <c r="B30" s="19" t="s">
        <v>15</v>
      </c>
      <c r="C30" s="18"/>
      <c r="D30" s="14">
        <v>79</v>
      </c>
      <c r="E30" s="13" t="s">
        <v>11</v>
      </c>
      <c r="F30" s="12">
        <v>5.0000000000000001E-3</v>
      </c>
      <c r="G30" s="17"/>
      <c r="H30" s="16"/>
      <c r="I30" s="16"/>
      <c r="J30" s="15"/>
      <c r="K30" s="11"/>
      <c r="L30" s="11"/>
      <c r="M30" s="11"/>
      <c r="N30" s="11"/>
      <c r="O30" s="11"/>
      <c r="P30" s="11"/>
      <c r="Q30" s="10"/>
      <c r="R30" s="9" t="s">
        <v>14</v>
      </c>
      <c r="S30" s="8">
        <v>0.5</v>
      </c>
      <c r="T30" s="7">
        <f>D30*S30</f>
        <v>39.5</v>
      </c>
    </row>
    <row r="31" spans="1:20" x14ac:dyDescent="0.3">
      <c r="A31" s="1">
        <v>16</v>
      </c>
      <c r="B31" s="52" t="s">
        <v>71</v>
      </c>
      <c r="C31" s="53"/>
      <c r="D31" s="14">
        <v>43</v>
      </c>
      <c r="E31" s="57" t="s">
        <v>25</v>
      </c>
      <c r="F31" s="12"/>
      <c r="G31" s="54"/>
      <c r="H31" s="55"/>
      <c r="I31" s="55"/>
      <c r="J31" s="56"/>
      <c r="K31" s="11"/>
      <c r="L31" s="11"/>
      <c r="M31" s="11"/>
      <c r="N31" s="11"/>
      <c r="O31" s="11"/>
      <c r="P31" s="11">
        <v>1</v>
      </c>
      <c r="Q31" s="10"/>
      <c r="R31" s="9" t="s">
        <v>72</v>
      </c>
      <c r="S31" s="8">
        <v>80</v>
      </c>
      <c r="T31" s="7">
        <f>D31*S31</f>
        <v>3440</v>
      </c>
    </row>
    <row r="32" spans="1:20" x14ac:dyDescent="0.3">
      <c r="A32" s="1">
        <v>17</v>
      </c>
      <c r="B32" s="61" t="s">
        <v>73</v>
      </c>
      <c r="C32" s="62"/>
      <c r="D32" s="14">
        <v>100</v>
      </c>
      <c r="E32" s="59"/>
      <c r="F32" s="12"/>
      <c r="G32" s="63"/>
      <c r="H32" s="64"/>
      <c r="I32" s="64"/>
      <c r="J32" s="65"/>
      <c r="K32" s="11">
        <v>0.16</v>
      </c>
      <c r="L32" s="11"/>
      <c r="M32" s="11"/>
      <c r="N32" s="11"/>
      <c r="O32" s="11"/>
      <c r="P32" s="11"/>
      <c r="Q32" s="10"/>
      <c r="R32" s="9" t="s">
        <v>77</v>
      </c>
      <c r="S32" s="8">
        <v>15</v>
      </c>
      <c r="T32" s="7">
        <f>D32*S32</f>
        <v>1500</v>
      </c>
    </row>
    <row r="33" spans="1:20" x14ac:dyDescent="0.3">
      <c r="A33" s="1">
        <v>18</v>
      </c>
      <c r="B33" s="19" t="s">
        <v>13</v>
      </c>
      <c r="C33" s="18"/>
      <c r="D33" s="14">
        <v>70</v>
      </c>
      <c r="E33" s="13" t="s">
        <v>11</v>
      </c>
      <c r="F33" s="12"/>
      <c r="G33" s="17"/>
      <c r="H33" s="16"/>
      <c r="I33" s="16"/>
      <c r="J33" s="15"/>
      <c r="K33" s="11"/>
      <c r="L33" s="11"/>
      <c r="M33" s="11"/>
      <c r="N33" s="11"/>
      <c r="O33" s="11">
        <v>0.2</v>
      </c>
      <c r="P33" s="11"/>
      <c r="Q33" s="10"/>
      <c r="R33" s="9" t="s">
        <v>78</v>
      </c>
      <c r="S33" s="8">
        <v>21</v>
      </c>
      <c r="T33" s="7">
        <f>D33*S33</f>
        <v>1470</v>
      </c>
    </row>
    <row r="34" spans="1:20" ht="19.5" thickBot="1" x14ac:dyDescent="0.35">
      <c r="A34" s="1">
        <v>19</v>
      </c>
      <c r="B34" s="67" t="s">
        <v>12</v>
      </c>
      <c r="C34" s="68"/>
      <c r="D34" s="14">
        <v>65</v>
      </c>
      <c r="E34" s="13" t="s">
        <v>11</v>
      </c>
      <c r="F34" s="12"/>
      <c r="G34" s="69"/>
      <c r="H34" s="70"/>
      <c r="I34" s="70"/>
      <c r="J34" s="71"/>
      <c r="K34" s="11"/>
      <c r="L34" s="11"/>
      <c r="M34" s="11">
        <v>1.4999999999999999E-2</v>
      </c>
      <c r="N34" s="11"/>
      <c r="O34" s="11"/>
      <c r="P34" s="11"/>
      <c r="Q34" s="10"/>
      <c r="R34" s="9">
        <f>SUM(F34:Q34)</f>
        <v>1.4999999999999999E-2</v>
      </c>
      <c r="S34" s="8">
        <v>1.5</v>
      </c>
      <c r="T34" s="7">
        <f>SUM(S34)*D34</f>
        <v>97.5</v>
      </c>
    </row>
    <row r="35" spans="1:20" ht="18.75" customHeight="1" thickBot="1" x14ac:dyDescent="0.3">
      <c r="B35" s="6"/>
      <c r="C35" s="6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4" t="s">
        <v>10</v>
      </c>
      <c r="R35" s="73">
        <f>SUM(T16:T34)</f>
        <v>11933.331</v>
      </c>
      <c r="S35" s="73"/>
      <c r="T35" s="74"/>
    </row>
    <row r="37" spans="1:20" ht="15" customHeight="1" x14ac:dyDescent="0.25">
      <c r="B37" s="72" t="s">
        <v>9</v>
      </c>
      <c r="C37" s="72"/>
      <c r="D37" s="72" t="s">
        <v>4</v>
      </c>
      <c r="E37" s="72"/>
      <c r="F37" s="72"/>
      <c r="G37" s="72" t="s">
        <v>8</v>
      </c>
      <c r="H37" s="72"/>
      <c r="I37" s="72"/>
      <c r="J37" s="72"/>
      <c r="K37" s="72"/>
      <c r="O37" s="1" t="s">
        <v>7</v>
      </c>
      <c r="P37" s="2" t="s">
        <v>1</v>
      </c>
      <c r="Q37" s="72" t="s">
        <v>6</v>
      </c>
      <c r="R37" s="72"/>
    </row>
    <row r="39" spans="1:20" ht="18.75" customHeight="1" x14ac:dyDescent="0.3">
      <c r="B39" s="75" t="s">
        <v>5</v>
      </c>
      <c r="C39" s="75"/>
      <c r="D39" s="72" t="s">
        <v>4</v>
      </c>
      <c r="E39" s="72"/>
      <c r="F39" s="72"/>
      <c r="G39" s="72" t="s">
        <v>3</v>
      </c>
      <c r="H39" s="72"/>
      <c r="I39" s="72"/>
      <c r="J39" s="72"/>
      <c r="K39" s="72"/>
      <c r="O39" s="3" t="s">
        <v>2</v>
      </c>
      <c r="P39" s="2" t="s">
        <v>1</v>
      </c>
      <c r="Q39" s="72" t="s">
        <v>0</v>
      </c>
      <c r="R39" s="72"/>
    </row>
  </sheetData>
  <sheetProtection formatCells="0"/>
  <protectedRanges>
    <protectedRange sqref="O8" name="Факт"/>
    <protectedRange sqref="N1" name="Номер"/>
    <protectedRange sqref="B3" name="Дата"/>
    <protectedRange sqref="B16:Q34" name="Граммовка"/>
  </protectedRanges>
  <mergeCells count="73">
    <mergeCell ref="Q3:R3"/>
    <mergeCell ref="G1:M1"/>
    <mergeCell ref="C2:D2"/>
    <mergeCell ref="E2:F2"/>
    <mergeCell ref="G2:J2"/>
    <mergeCell ref="K2:M2"/>
    <mergeCell ref="K8:L8"/>
    <mergeCell ref="M8:N8"/>
    <mergeCell ref="R2:S2"/>
    <mergeCell ref="B4:C6"/>
    <mergeCell ref="D4:E7"/>
    <mergeCell ref="F4:J7"/>
    <mergeCell ref="K4:L7"/>
    <mergeCell ref="M4:N7"/>
    <mergeCell ref="O4:P7"/>
    <mergeCell ref="Q4:R4"/>
    <mergeCell ref="O8:P8"/>
    <mergeCell ref="B8:C8"/>
    <mergeCell ref="D8:E8"/>
    <mergeCell ref="F8:J8"/>
    <mergeCell ref="O2:P2"/>
    <mergeCell ref="Q5:R5"/>
    <mergeCell ref="D9:M9"/>
    <mergeCell ref="N9:P9"/>
    <mergeCell ref="B10:C13"/>
    <mergeCell ref="D10:D13"/>
    <mergeCell ref="E10:E13"/>
    <mergeCell ref="F10:Q10"/>
    <mergeCell ref="R10:R13"/>
    <mergeCell ref="S10:S13"/>
    <mergeCell ref="T10:T13"/>
    <mergeCell ref="F11:Q11"/>
    <mergeCell ref="G12:J12"/>
    <mergeCell ref="G13:J13"/>
    <mergeCell ref="B14:C14"/>
    <mergeCell ref="G14:J14"/>
    <mergeCell ref="B15:C15"/>
    <mergeCell ref="G15:J15"/>
    <mergeCell ref="B16:C16"/>
    <mergeCell ref="G16:J16"/>
    <mergeCell ref="B17:C17"/>
    <mergeCell ref="G17:J17"/>
    <mergeCell ref="B18:C18"/>
    <mergeCell ref="G18:J18"/>
    <mergeCell ref="B19:C19"/>
    <mergeCell ref="G19:J19"/>
    <mergeCell ref="B20:C20"/>
    <mergeCell ref="G20:J20"/>
    <mergeCell ref="B22:C22"/>
    <mergeCell ref="G22:J22"/>
    <mergeCell ref="B24:C24"/>
    <mergeCell ref="G24:J24"/>
    <mergeCell ref="B25:C25"/>
    <mergeCell ref="G25:J25"/>
    <mergeCell ref="B26:C26"/>
    <mergeCell ref="G26:J26"/>
    <mergeCell ref="B27:C27"/>
    <mergeCell ref="G27:J27"/>
    <mergeCell ref="Q39:R39"/>
    <mergeCell ref="R35:T35"/>
    <mergeCell ref="B37:C37"/>
    <mergeCell ref="D37:F37"/>
    <mergeCell ref="G37:K37"/>
    <mergeCell ref="Q37:R37"/>
    <mergeCell ref="B39:C39"/>
    <mergeCell ref="D39:F39"/>
    <mergeCell ref="G39:K39"/>
    <mergeCell ref="B34:C34"/>
    <mergeCell ref="G34:J34"/>
    <mergeCell ref="B28:C28"/>
    <mergeCell ref="G28:J28"/>
    <mergeCell ref="B29:C29"/>
    <mergeCell ref="G29:J29"/>
  </mergeCells>
  <pageMargins left="0.7" right="0.7" top="0.75" bottom="0.75" header="0.3" footer="0.3"/>
  <pageSetup paperSize="9" scale="64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2022-11-11T08:40:11Z</dcterms:created>
  <dcterms:modified xsi:type="dcterms:W3CDTF">2022-11-30T06:16:40Z</dcterms:modified>
</cp:coreProperties>
</file>