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<sst xmlns="http://schemas.openxmlformats.org/spreadsheetml/2006/main" count="86" uniqueCount="71">
  <si>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</si>
  <si>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</si>
  <si>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</si>
  <si>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</si>
  <si>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</si>
  <si>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</si>
  <si>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</si>
  <si>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</si>
  <si>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</si>
  <si>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</si>
  <si>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</si>
  <si>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</si>
  <si>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</si>
  <si>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</si>
  <si>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</si>
  <si>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</si>
  <si>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</si>
  <si>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</si>
  <si>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</si>
  <si>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</si>
  <si>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</si>
  <si>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</si>
  <si>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</si>
  <si>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</si>
  <si>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</si>
  <si>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</si>
  <si>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</si>
  <si>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</si>
  <si>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</si>
  <si>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</si>
  <si>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</si>
  <si>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</si>
  <si>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</si>
  <si>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</si>
  <si>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</si>
  <si>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</si>
  <si>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</si>
  <si>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</si>
  <si>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</si>
  <si>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</si>
  <si>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</si>
  <si>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</si>
  <si>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</si>
  <si>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</si>
  <si>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</si>
  <si>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</si>
  <si>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</si>
  <si>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</si>
  <si>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</si>
  <si>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</si>
  <si>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</si>
  <si>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</si>
  <si>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</si>
  <si>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</si>
  <si>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</si>
  <si>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</si>
  <si>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</si>
  <si>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</si>
  <si>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</si>
  <si>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</si>
  <si>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</si>
  <si>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</si>
  <si>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</si>
  <si>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</si>
  <si>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</si>
  <si>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</si>
  <si>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</si>
  <si>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</si>
  <si>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</si>
  <si>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</si>
  <si>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03.02.2023г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</si>
</sst>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27" zoomScale="80" zoomScaleNormal="80" workbookViewId="0">
      <selection activeCell="K24" sqref="K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112" t="s">
        <v>56</v>
      </c>
      <c r="H1" s="112"/>
      <c r="I1" s="112"/>
      <c r="J1" s="112"/>
      <c r="K1" s="112"/>
      <c r="L1" s="112"/>
      <c r="M1" s="112"/>
      <c r="N1" s="53"/>
    </row>
    <row r="2" spans="2:21" ht="15" customHeight="1">
      <c r="B2" s="1" t="s">
        <v>68</v>
      </c>
      <c r="C2" s="58" t="s">
        <v>55</v>
      </c>
      <c r="D2" s="58"/>
      <c r="E2" s="111" t="s">
        <v>69</v>
      </c>
      <c r="F2" s="111"/>
      <c r="G2" s="112" t="s">
        <v>54</v>
      </c>
      <c r="H2" s="112"/>
      <c r="I2" s="112"/>
      <c r="J2" s="112"/>
      <c r="K2" s="58" t="s">
        <v>53</v>
      </c>
      <c r="L2" s="58"/>
      <c r="M2" s="58"/>
      <c r="O2" s="58" t="s">
        <v>52</v>
      </c>
      <c r="P2" s="58"/>
      <c r="Q2" s="58" t="s">
        <v>1</v>
      </c>
      <c r="R2" s="58"/>
      <c r="S2" s="120" t="s">
        <v>51</v>
      </c>
      <c r="T2" s="120"/>
    </row>
    <row r="3" spans="2:21" ht="38.25" thickBot="1">
      <c r="B3" s="52" t="s">
        <v>70</v>
      </c>
      <c r="G3" s="48"/>
      <c r="H3" s="51"/>
      <c r="I3" s="48"/>
      <c r="J3" s="51"/>
      <c r="K3" s="48" t="s">
        <v>50</v>
      </c>
      <c r="R3" s="58" t="s">
        <v>49</v>
      </c>
      <c r="S3" s="58"/>
    </row>
    <row r="4" spans="2:21" ht="15" customHeight="1">
      <c r="B4" s="113" t="s">
        <v>48</v>
      </c>
      <c r="C4" s="69"/>
      <c r="D4" s="99" t="s">
        <v>47</v>
      </c>
      <c r="E4" s="100"/>
      <c r="F4" s="99" t="s">
        <v>46</v>
      </c>
      <c r="G4" s="117"/>
      <c r="H4" s="117"/>
      <c r="I4" s="117"/>
      <c r="J4" s="117"/>
      <c r="K4" s="99" t="s">
        <v>45</v>
      </c>
      <c r="L4" s="100"/>
      <c r="M4" s="117" t="s">
        <v>44</v>
      </c>
      <c r="N4" s="100"/>
      <c r="O4" s="99" t="s">
        <v>43</v>
      </c>
      <c r="P4" s="100"/>
      <c r="R4" s="119" t="s">
        <v>42</v>
      </c>
      <c r="S4" s="119"/>
    </row>
    <row r="5" spans="2:21">
      <c r="B5" s="114"/>
      <c r="C5" s="115"/>
      <c r="D5" s="101"/>
      <c r="E5" s="102"/>
      <c r="F5" s="101"/>
      <c r="G5" s="91"/>
      <c r="H5" s="91"/>
      <c r="I5" s="91"/>
      <c r="J5" s="91"/>
      <c r="K5" s="101"/>
      <c r="L5" s="102"/>
      <c r="M5" s="91"/>
      <c r="N5" s="102"/>
      <c r="O5" s="101"/>
      <c r="P5" s="102"/>
      <c r="R5" s="119">
        <v>504202</v>
      </c>
      <c r="S5" s="119"/>
    </row>
    <row r="6" spans="2:21" ht="19.5" customHeight="1" thickBot="1">
      <c r="B6" s="116"/>
      <c r="C6" s="74"/>
      <c r="D6" s="101"/>
      <c r="E6" s="102"/>
      <c r="F6" s="101"/>
      <c r="G6" s="91"/>
      <c r="H6" s="91"/>
      <c r="I6" s="91"/>
      <c r="J6" s="91"/>
      <c r="K6" s="101"/>
      <c r="L6" s="102"/>
      <c r="M6" s="91"/>
      <c r="N6" s="102"/>
      <c r="O6" s="101"/>
      <c r="P6" s="102"/>
    </row>
    <row r="7" spans="2:21" ht="63" customHeight="1" thickBot="1">
      <c r="B7" s="50" t="s">
        <v>41</v>
      </c>
      <c r="C7" s="49" t="s">
        <v>40</v>
      </c>
      <c r="D7" s="103"/>
      <c r="E7" s="104"/>
      <c r="F7" s="103"/>
      <c r="G7" s="118"/>
      <c r="H7" s="118"/>
      <c r="I7" s="118"/>
      <c r="J7" s="118"/>
      <c r="K7" s="103"/>
      <c r="L7" s="104"/>
      <c r="M7" s="118"/>
      <c r="N7" s="104"/>
      <c r="O7" s="103"/>
      <c r="P7" s="104"/>
    </row>
    <row r="8" spans="2:21" ht="24" customHeight="1" thickBot="1">
      <c r="B8" s="105"/>
      <c r="C8" s="106"/>
      <c r="D8" s="107">
        <v>68.3</v>
      </c>
      <c r="E8" s="108"/>
      <c r="F8" s="109">
        <v>90</v>
      </c>
      <c r="G8" s="110"/>
      <c r="H8" s="110"/>
      <c r="I8" s="110"/>
      <c r="J8" s="110"/>
      <c r="K8" s="96">
        <f>SUM(F8)*D8</f>
        <v>6147</v>
      </c>
      <c r="L8" s="98"/>
      <c r="M8" s="59">
        <f>SUM(S32)/O8</f>
        <v>67.411666666666662</v>
      </c>
      <c r="N8" s="60"/>
      <c r="O8" s="94">
        <v>66</v>
      </c>
      <c r="P8" s="95"/>
    </row>
    <row r="9" spans="2:21" ht="24.75" customHeight="1" thickBot="1">
      <c r="B9" s="48"/>
      <c r="C9" s="48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59">
        <f>M8*O8</f>
        <v>4449.17</v>
      </c>
      <c r="O9" s="59"/>
      <c r="P9" s="60"/>
    </row>
    <row r="11" spans="2:21" ht="19.5" thickBot="1"/>
    <row r="12" spans="2:21" ht="21" customHeight="1" thickBot="1">
      <c r="B12" s="99" t="s">
        <v>38</v>
      </c>
      <c r="C12" s="100"/>
      <c r="D12" s="100" t="s">
        <v>37</v>
      </c>
      <c r="E12" s="85" t="s">
        <v>36</v>
      </c>
      <c r="F12" s="96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82" t="s">
        <v>34</v>
      </c>
      <c r="T12" s="85" t="s">
        <v>33</v>
      </c>
      <c r="U12" s="88" t="s">
        <v>32</v>
      </c>
    </row>
    <row r="13" spans="2:21" ht="17.25" customHeight="1" thickBot="1">
      <c r="B13" s="101"/>
      <c r="C13" s="102"/>
      <c r="D13" s="102"/>
      <c r="E13" s="86"/>
      <c r="F13" s="91" t="s">
        <v>31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1"/>
      <c r="C14" s="102"/>
      <c r="D14" s="102"/>
      <c r="E14" s="86"/>
      <c r="F14" s="47" t="s">
        <v>30</v>
      </c>
      <c r="G14" s="92" t="s">
        <v>16</v>
      </c>
      <c r="H14" s="92"/>
      <c r="I14" s="92"/>
      <c r="J14" s="92"/>
      <c r="K14" s="56" t="s">
        <v>61</v>
      </c>
      <c r="L14" s="46" t="s">
        <v>29</v>
      </c>
      <c r="M14" s="56" t="s">
        <v>64</v>
      </c>
      <c r="N14" s="56" t="s">
        <v>62</v>
      </c>
      <c r="O14" s="46"/>
      <c r="P14" s="46"/>
      <c r="Q14" s="46"/>
      <c r="R14" s="45"/>
      <c r="S14" s="83"/>
      <c r="T14" s="86"/>
      <c r="U14" s="89"/>
    </row>
    <row r="15" spans="2:21" ht="15.75" customHeight="1" thickBot="1">
      <c r="B15" s="103"/>
      <c r="C15" s="104"/>
      <c r="D15" s="104"/>
      <c r="E15" s="87"/>
      <c r="F15" s="44"/>
      <c r="G15" s="93"/>
      <c r="H15" s="93"/>
      <c r="I15" s="93"/>
      <c r="J15" s="93"/>
      <c r="K15" s="43"/>
      <c r="L15" s="43"/>
      <c r="M15" s="43"/>
      <c r="N15" s="43"/>
      <c r="O15" s="43"/>
      <c r="P15" s="43"/>
      <c r="Q15" s="43"/>
      <c r="R15" s="42"/>
      <c r="S15" s="84"/>
      <c r="T15" s="87"/>
      <c r="U15" s="90"/>
    </row>
    <row r="16" spans="2:21">
      <c r="B16" s="67" t="s">
        <v>28</v>
      </c>
      <c r="C16" s="68"/>
      <c r="D16" s="41"/>
      <c r="E16" s="36"/>
      <c r="F16" s="40">
        <f>SUM(O8)</f>
        <v>66</v>
      </c>
      <c r="G16" s="69">
        <f>SUM(O8)</f>
        <v>66</v>
      </c>
      <c r="H16" s="70"/>
      <c r="I16" s="70"/>
      <c r="J16" s="71"/>
      <c r="K16" s="39">
        <f>SUM(O8)</f>
        <v>66</v>
      </c>
      <c r="L16" s="39">
        <f>SUM(O8)</f>
        <v>66</v>
      </c>
      <c r="M16" s="39">
        <f>SUM(O8)</f>
        <v>66</v>
      </c>
      <c r="N16" s="39">
        <f>SUM(O8)</f>
        <v>66</v>
      </c>
      <c r="O16" s="39">
        <f>SUM(O8)</f>
        <v>66</v>
      </c>
      <c r="P16" s="39">
        <f>SUM(O8)</f>
        <v>66</v>
      </c>
      <c r="Q16" s="39">
        <f>SUM(O8)</f>
        <v>66</v>
      </c>
      <c r="R16" s="38">
        <f>SUM(O8)</f>
        <v>66</v>
      </c>
      <c r="S16" s="37"/>
      <c r="T16" s="36"/>
      <c r="U16" s="35"/>
    </row>
    <row r="17" spans="1:21" ht="19.5" thickBot="1">
      <c r="B17" s="72" t="s">
        <v>27</v>
      </c>
      <c r="C17" s="73"/>
      <c r="D17" s="34"/>
      <c r="E17" s="30" t="s">
        <v>26</v>
      </c>
      <c r="F17" s="55" t="s">
        <v>58</v>
      </c>
      <c r="G17" s="74" t="s">
        <v>25</v>
      </c>
      <c r="H17" s="75"/>
      <c r="I17" s="75"/>
      <c r="J17" s="76"/>
      <c r="K17" s="33">
        <v>60</v>
      </c>
      <c r="L17" s="33">
        <v>60</v>
      </c>
      <c r="M17" s="33" t="s">
        <v>65</v>
      </c>
      <c r="N17" s="33">
        <v>40</v>
      </c>
      <c r="O17" s="33"/>
      <c r="P17" s="33"/>
      <c r="Q17" s="33"/>
      <c r="R17" s="32"/>
      <c r="S17" s="31"/>
      <c r="T17" s="30"/>
      <c r="U17" s="29"/>
    </row>
    <row r="18" spans="1:21">
      <c r="A18" s="1">
        <v>1</v>
      </c>
      <c r="B18" s="77" t="s">
        <v>24</v>
      </c>
      <c r="C18" s="78"/>
      <c r="D18" s="28">
        <v>325</v>
      </c>
      <c r="E18" s="27" t="s">
        <v>12</v>
      </c>
      <c r="F18" s="57">
        <v>0.11</v>
      </c>
      <c r="G18" s="79"/>
      <c r="H18" s="80"/>
      <c r="I18" s="80"/>
      <c r="J18" s="81"/>
      <c r="K18" s="26"/>
      <c r="L18" s="26"/>
      <c r="M18" s="26"/>
      <c r="N18" s="26"/>
      <c r="O18" s="26"/>
      <c r="P18" s="26"/>
      <c r="Q18" s="26"/>
      <c r="R18" s="25"/>
      <c r="S18" s="24">
        <f t="shared" ref="S18:S29" si="0">SUM(F18:R18)</f>
        <v>0.11</v>
      </c>
      <c r="T18" s="23">
        <v>8</v>
      </c>
      <c r="U18" s="22">
        <f t="shared" ref="U18:U31" si="1">SUM(T18)*D18</f>
        <v>2600</v>
      </c>
    </row>
    <row r="19" spans="1:21">
      <c r="A19" s="1">
        <v>2</v>
      </c>
      <c r="B19" s="61" t="s">
        <v>23</v>
      </c>
      <c r="C19" s="62"/>
      <c r="D19" s="13">
        <v>17</v>
      </c>
      <c r="E19" s="12" t="s">
        <v>12</v>
      </c>
      <c r="F19" s="11">
        <v>4.0000000000000001E-3</v>
      </c>
      <c r="G19" s="63">
        <v>2E-3</v>
      </c>
      <c r="H19" s="64"/>
      <c r="I19" s="64"/>
      <c r="J19" s="65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7.65</v>
      </c>
    </row>
    <row r="20" spans="1:21">
      <c r="A20" s="1">
        <v>3</v>
      </c>
      <c r="B20" s="61" t="s">
        <v>22</v>
      </c>
      <c r="C20" s="62"/>
      <c r="D20" s="13">
        <v>40</v>
      </c>
      <c r="E20" s="12" t="s">
        <v>12</v>
      </c>
      <c r="F20" s="11">
        <v>6.0000000000000001E-3</v>
      </c>
      <c r="G20" s="63"/>
      <c r="H20" s="64"/>
      <c r="I20" s="64"/>
      <c r="J20" s="65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0.4</v>
      </c>
      <c r="U20" s="6">
        <f t="shared" si="1"/>
        <v>16</v>
      </c>
    </row>
    <row r="21" spans="1:21">
      <c r="A21" s="1">
        <v>4</v>
      </c>
      <c r="B21" s="61" t="s">
        <v>21</v>
      </c>
      <c r="C21" s="62"/>
      <c r="D21" s="13">
        <v>105</v>
      </c>
      <c r="E21" s="12" t="s">
        <v>20</v>
      </c>
      <c r="F21" s="11">
        <v>5.0000000000000001E-3</v>
      </c>
      <c r="G21" s="63"/>
      <c r="H21" s="64"/>
      <c r="I21" s="64"/>
      <c r="J21" s="65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0.5</v>
      </c>
      <c r="U21" s="6">
        <f t="shared" si="1"/>
        <v>52.5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10</v>
      </c>
      <c r="U22" s="6">
        <f t="shared" si="1"/>
        <v>80</v>
      </c>
    </row>
    <row r="23" spans="1:21">
      <c r="A23" s="1">
        <v>6</v>
      </c>
      <c r="B23" s="61" t="s">
        <v>18</v>
      </c>
      <c r="C23" s="62"/>
      <c r="D23" s="13">
        <v>29</v>
      </c>
      <c r="E23" s="12" t="s">
        <v>12</v>
      </c>
      <c r="F23" s="11">
        <v>5.0000000000000001E-3</v>
      </c>
      <c r="G23" s="63"/>
      <c r="H23" s="64"/>
      <c r="I23" s="64"/>
      <c r="J23" s="65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144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57.6</v>
      </c>
    </row>
    <row r="25" spans="1:21">
      <c r="A25" s="1">
        <v>8</v>
      </c>
      <c r="B25" s="61" t="s">
        <v>16</v>
      </c>
      <c r="C25" s="62"/>
      <c r="D25" s="13">
        <v>38</v>
      </c>
      <c r="E25" s="12" t="s">
        <v>12</v>
      </c>
      <c r="F25" s="11"/>
      <c r="G25" s="63">
        <v>0.05</v>
      </c>
      <c r="H25" s="64"/>
      <c r="I25" s="64"/>
      <c r="J25" s="65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4</v>
      </c>
      <c r="U25" s="6">
        <f t="shared" si="1"/>
        <v>152</v>
      </c>
    </row>
    <row r="26" spans="1:21">
      <c r="A26" s="1">
        <v>9</v>
      </c>
      <c r="B26" s="61" t="s">
        <v>15</v>
      </c>
      <c r="C26" s="62"/>
      <c r="D26" s="13">
        <v>407</v>
      </c>
      <c r="E26" s="12" t="s">
        <v>12</v>
      </c>
      <c r="F26" s="11"/>
      <c r="G26" s="63">
        <v>5.0000000000000001E-3</v>
      </c>
      <c r="H26" s="64"/>
      <c r="I26" s="64"/>
      <c r="J26" s="65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0.4</v>
      </c>
      <c r="U26" s="6">
        <f t="shared" si="1"/>
        <v>162.80000000000001</v>
      </c>
    </row>
    <row r="27" spans="1:21">
      <c r="A27" s="1">
        <v>10</v>
      </c>
      <c r="B27" s="61" t="s">
        <v>63</v>
      </c>
      <c r="C27" s="62"/>
      <c r="D27" s="21">
        <v>27</v>
      </c>
      <c r="E27" s="12" t="s">
        <v>12</v>
      </c>
      <c r="F27" s="20"/>
      <c r="G27" s="63"/>
      <c r="H27" s="64"/>
      <c r="I27" s="64"/>
      <c r="J27" s="65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4</v>
      </c>
      <c r="U27" s="6">
        <f t="shared" si="1"/>
        <v>108</v>
      </c>
    </row>
    <row r="28" spans="1:21">
      <c r="A28" s="1">
        <v>11</v>
      </c>
      <c r="B28" s="61" t="s">
        <v>14</v>
      </c>
      <c r="C28" s="62"/>
      <c r="D28" s="13">
        <v>41.67</v>
      </c>
      <c r="E28" s="12" t="s">
        <v>12</v>
      </c>
      <c r="F28" s="11">
        <v>0.01</v>
      </c>
      <c r="G28" s="63"/>
      <c r="H28" s="64"/>
      <c r="I28" s="64"/>
      <c r="J28" s="65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61" t="s">
        <v>66</v>
      </c>
      <c r="C29" s="62"/>
      <c r="D29" s="13">
        <v>69</v>
      </c>
      <c r="E29" s="54" t="s">
        <v>59</v>
      </c>
      <c r="F29" s="11"/>
      <c r="G29" s="63"/>
      <c r="H29" s="64"/>
      <c r="I29" s="64"/>
      <c r="J29" s="65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1</v>
      </c>
      <c r="U29" s="6">
        <f t="shared" si="1"/>
        <v>69</v>
      </c>
    </row>
    <row r="30" spans="1:21">
      <c r="A30" s="1">
        <v>14</v>
      </c>
      <c r="B30" s="18" t="s">
        <v>13</v>
      </c>
      <c r="C30" s="17"/>
      <c r="D30" s="13">
        <v>60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1.5</v>
      </c>
      <c r="U30" s="6">
        <f t="shared" si="1"/>
        <v>90</v>
      </c>
    </row>
    <row r="31" spans="1:21" ht="19.5" thickBot="1">
      <c r="A31" s="1">
        <v>15</v>
      </c>
      <c r="B31" s="61" t="s">
        <v>62</v>
      </c>
      <c r="C31" s="62"/>
      <c r="D31" s="13">
        <v>12</v>
      </c>
      <c r="E31" s="12" t="s">
        <v>11</v>
      </c>
      <c r="F31" s="11"/>
      <c r="G31" s="63"/>
      <c r="H31" s="64"/>
      <c r="I31" s="64"/>
      <c r="J31" s="65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66</v>
      </c>
      <c r="U31" s="6">
        <f t="shared" si="1"/>
        <v>792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59">
        <f>SUM(U18:U31)</f>
        <v>4449.17</v>
      </c>
      <c r="T32" s="59"/>
      <c r="U32" s="6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58" t="s">
        <v>9</v>
      </c>
      <c r="C34" s="58"/>
      <c r="D34" s="58" t="s">
        <v>4</v>
      </c>
      <c r="E34" s="58"/>
      <c r="F34" s="58"/>
      <c r="G34" s="58" t="s">
        <v>8</v>
      </c>
      <c r="H34" s="58"/>
      <c r="I34" s="58"/>
      <c r="J34" s="58"/>
      <c r="K34" s="58"/>
      <c r="O34" s="1" t="s">
        <v>7</v>
      </c>
      <c r="P34" s="58" t="s">
        <v>1</v>
      </c>
      <c r="Q34" s="58"/>
      <c r="R34" s="58" t="s">
        <v>6</v>
      </c>
      <c r="S34" s="58"/>
    </row>
    <row r="36" spans="2:21">
      <c r="B36" s="66" t="s">
        <v>5</v>
      </c>
      <c r="C36" s="66"/>
      <c r="D36" s="58" t="s">
        <v>4</v>
      </c>
      <c r="E36" s="58"/>
      <c r="F36" s="58"/>
      <c r="G36" s="58" t="s">
        <v>3</v>
      </c>
      <c r="H36" s="58"/>
      <c r="I36" s="58"/>
      <c r="J36" s="58"/>
      <c r="K36" s="58"/>
      <c r="O36" s="2" t="s">
        <v>2</v>
      </c>
      <c r="P36" s="58" t="s">
        <v>1</v>
      </c>
      <c r="Q36" s="58"/>
      <c r="R36" s="58" t="s">
        <v>0</v>
      </c>
      <c r="S36" s="58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2023-02-03T06:29:46Z</cp:lastPrinted>
  <dcterms:created xsi:type="dcterms:W3CDTF">2022-11-11T08:43:48Z</dcterms:created>
  <dcterms:modified xsi:type="dcterms:W3CDTF">2023-02-03T06:30:15Z</dcterms:modified>
</cp:coreProperties>
</file>