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ср1" sheetId="1" r:id="rId1"/>
  </sheets>
  <calcPr calcId="125725"/>
</workbook>
</file>

<file path=xl/calcChain.xml><?xml version="1.0" encoding="utf-8"?>
<calcChain xmlns="http://schemas.openxmlformats.org/spreadsheetml/2006/main">
  <c r="S32" i="1"/>
  <c r="S31"/>
  <c r="S30"/>
  <c r="Q16"/>
  <c r="S16"/>
  <c r="Q17"/>
  <c r="S17"/>
  <c r="Q18"/>
  <c r="S18"/>
  <c r="Q19"/>
  <c r="S19"/>
  <c r="S20"/>
  <c r="Q21"/>
  <c r="S21"/>
  <c r="Q22"/>
  <c r="S22"/>
  <c r="Q23"/>
  <c r="S23"/>
  <c r="Q24"/>
  <c r="S24"/>
  <c r="Q25"/>
  <c r="S25"/>
  <c r="Q26"/>
  <c r="S26"/>
  <c r="Q27"/>
  <c r="S27"/>
  <c r="Q28"/>
  <c r="S28"/>
  <c r="S29"/>
  <c r="Q33"/>
  <c r="S33"/>
  <c r="Q34" l="1"/>
  <c r="L8" s="1"/>
  <c r="M9" s="1"/>
</calcChain>
</file>

<file path=xl/sharedStrings.xml><?xml version="1.0" encoding="utf-8"?>
<sst xmlns="http://schemas.openxmlformats.org/spreadsheetml/2006/main" count="97" uniqueCount="78">
  <si>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</si>
  <si>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</si>
  <si>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</si>
  <si>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</si>
  <si>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</si>
  <si>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</si>
  <si>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</si>
  <si>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</si>
  <si>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</si>
  <si>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</si>
  <si>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</si>
  <si>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</si>
  <si>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Сахар</t>
  </si>
  <si>
    <t>0,005</t>
  </si>
  <si>
    <t>Рис</t>
  </si>
  <si>
    <t>пач</t>
  </si>
  <si>
    <t>Чай</t>
  </si>
  <si>
    <t>Хлеб</t>
  </si>
  <si>
    <t>Масло слив</t>
  </si>
  <si>
    <t>Сметана</t>
  </si>
  <si>
    <t>л</t>
  </si>
  <si>
    <t>Масло раст</t>
  </si>
  <si>
    <t>шт</t>
  </si>
  <si>
    <t>Яйцо</t>
  </si>
  <si>
    <t>Мука</t>
  </si>
  <si>
    <t>0,003</t>
  </si>
  <si>
    <t>Томат</t>
  </si>
  <si>
    <t>Соль</t>
  </si>
  <si>
    <t>Лук</t>
  </si>
  <si>
    <t>Морковь</t>
  </si>
  <si>
    <t>Мясо говяж</t>
  </si>
  <si>
    <t>200/15</t>
  </si>
  <si>
    <t>г</t>
  </si>
  <si>
    <t>Выход -вес порций</t>
  </si>
  <si>
    <t>Количество порций</t>
  </si>
  <si>
    <t>Чай с сахаром</t>
  </si>
  <si>
    <t>Хлеб пшенич</t>
  </si>
  <si>
    <t xml:space="preserve">Тефтели мясные в смет . том.соусе 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</si>
  <si>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</si>
  <si>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</si>
  <si>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</si>
  <si>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</si>
  <si>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</si>
  <si>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</si>
  <si>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</si>
  <si>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</si>
  <si>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</si>
  <si>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</si>
  <si>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</si>
  <si>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</si>
  <si>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</si>
  <si>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</si>
  <si>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</si>
  <si>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</si>
  <si>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</si>
  <si>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</si>
  <si>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</si>
  <si>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</si>
  <si>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</si>
  <si>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</si>
  <si>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</si>
  <si>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</si>
  <si>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90\50</t>
  </si>
  <si>
    <t xml:space="preserve"> и.о.</t>
  </si>
  <si>
    <t>директора</t>
  </si>
  <si>
    <t>Балкарова М.М.</t>
  </si>
  <si>
    <t>Ж.С.</t>
  </si>
  <si>
    <t>Ф.Э.</t>
  </si>
  <si>
    <t>Каша гречневая</t>
  </si>
  <si>
    <t>Гречка</t>
  </si>
  <si>
    <t>Мармелад</t>
  </si>
  <si>
    <t>1</t>
  </si>
  <si>
    <t>26.04.2023г</t>
  </si>
  <si>
    <t>Сыр</t>
  </si>
  <si>
    <t>0,015</t>
  </si>
  <si>
    <t xml:space="preserve">  </t>
  </si>
  <si>
    <t>Банан</t>
  </si>
  <si>
    <t>0,250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</si>
</sst>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right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5" xfId="0" applyNumberFormat="1" applyFont="1" applyBorder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20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3" fillId="0" borderId="2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/>
    </xf>
    <xf numFmtId="0" fontId="1" fillId="0" borderId="40" xfId="0" applyNumberFormat="1" applyFont="1" applyBorder="1" applyAlignment="1">
      <alignment horizontal="center" vertical="center"/>
    </xf>
    <xf numFmtId="0" fontId="1" fillId="0" borderId="37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8"/>
  <sheetViews>
    <sheetView tabSelected="1" zoomScale="80" zoomScaleNormal="80" workbookViewId="0">
      <selection activeCell="U26" sqref="U26"/>
    </sheetView>
  </sheetViews>
  <sheetFormatPr defaultRowHeight="18.75"/>
  <cols>
    <col min="1" max="1" width="7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3.7109375" style="1" customWidth="1"/>
    <col min="12" max="13" width="12.85546875" style="1" customWidth="1"/>
    <col min="14" max="16" width="12.5703125" style="1" customWidth="1"/>
    <col min="17" max="17" width="10.7109375" style="1" customWidth="1"/>
    <col min="18" max="18" width="11.28515625" style="1" customWidth="1"/>
    <col min="19" max="19" width="10.7109375" style="1" customWidth="1"/>
    <col min="20" max="16384" width="9.140625" style="1"/>
  </cols>
  <sheetData>
    <row r="1" spans="1:19" ht="15" customHeight="1">
      <c r="B1" s="1" t="s">
        <v>61</v>
      </c>
      <c r="C1" s="1" t="s">
        <v>63</v>
      </c>
      <c r="G1" s="134" t="s">
        <v>60</v>
      </c>
      <c r="H1" s="134"/>
      <c r="I1" s="134"/>
      <c r="J1" s="134"/>
      <c r="K1" s="134"/>
      <c r="L1" s="134"/>
      <c r="M1" s="51"/>
    </row>
    <row r="2" spans="1:19" ht="15" customHeight="1">
      <c r="B2" s="1" t="s">
        <v>64</v>
      </c>
      <c r="C2" s="75" t="s">
        <v>59</v>
      </c>
      <c r="D2" s="75"/>
      <c r="E2" s="135" t="s">
        <v>65</v>
      </c>
      <c r="F2" s="135"/>
      <c r="G2" s="134" t="s">
        <v>58</v>
      </c>
      <c r="H2" s="134"/>
      <c r="I2" s="134"/>
      <c r="J2" s="134"/>
      <c r="K2" s="75"/>
      <c r="L2" s="75"/>
      <c r="N2" s="75" t="s">
        <v>57</v>
      </c>
      <c r="O2" s="75"/>
      <c r="P2" s="2"/>
      <c r="Q2" s="117" t="s">
        <v>56</v>
      </c>
      <c r="R2" s="117"/>
    </row>
    <row r="3" spans="1:19" ht="38.25" thickBot="1">
      <c r="B3" s="50" t="s">
        <v>72</v>
      </c>
      <c r="G3" s="2"/>
      <c r="H3" s="49"/>
      <c r="I3" s="2"/>
      <c r="J3" s="49"/>
      <c r="P3" s="75" t="s">
        <v>55</v>
      </c>
      <c r="Q3" s="75"/>
    </row>
    <row r="4" spans="1:19" ht="15" customHeight="1">
      <c r="B4" s="118" t="s">
        <v>54</v>
      </c>
      <c r="C4" s="86"/>
      <c r="D4" s="111" t="s">
        <v>53</v>
      </c>
      <c r="E4" s="112"/>
      <c r="F4" s="111" t="s">
        <v>52</v>
      </c>
      <c r="G4" s="123"/>
      <c r="H4" s="123"/>
      <c r="I4" s="123"/>
      <c r="J4" s="123"/>
      <c r="K4" s="112"/>
      <c r="L4" s="123" t="s">
        <v>51</v>
      </c>
      <c r="M4" s="112"/>
      <c r="N4" s="111" t="s">
        <v>50</v>
      </c>
      <c r="O4" s="112"/>
      <c r="P4" s="125" t="s">
        <v>49</v>
      </c>
      <c r="Q4" s="125"/>
    </row>
    <row r="5" spans="1:19">
      <c r="B5" s="119"/>
      <c r="C5" s="120"/>
      <c r="D5" s="113"/>
      <c r="E5" s="114"/>
      <c r="F5" s="113"/>
      <c r="G5" s="106"/>
      <c r="H5" s="106"/>
      <c r="I5" s="106"/>
      <c r="J5" s="106"/>
      <c r="K5" s="114"/>
      <c r="L5" s="106"/>
      <c r="M5" s="114"/>
      <c r="N5" s="113"/>
      <c r="O5" s="114"/>
      <c r="P5" s="125">
        <v>504202</v>
      </c>
      <c r="Q5" s="125"/>
    </row>
    <row r="6" spans="1:19" ht="19.5" customHeight="1" thickBot="1">
      <c r="B6" s="121"/>
      <c r="C6" s="122"/>
      <c r="D6" s="113"/>
      <c r="E6" s="114"/>
      <c r="F6" s="113"/>
      <c r="G6" s="106"/>
      <c r="H6" s="106"/>
      <c r="I6" s="106"/>
      <c r="J6" s="106"/>
      <c r="K6" s="114"/>
      <c r="L6" s="106"/>
      <c r="M6" s="114"/>
      <c r="N6" s="113"/>
      <c r="O6" s="114"/>
    </row>
    <row r="7" spans="1:19" ht="63" customHeight="1" thickBot="1">
      <c r="B7" s="48" t="s">
        <v>48</v>
      </c>
      <c r="C7" s="47" t="s">
        <v>47</v>
      </c>
      <c r="D7" s="115"/>
      <c r="E7" s="116"/>
      <c r="F7" s="115"/>
      <c r="G7" s="124"/>
      <c r="H7" s="124"/>
      <c r="I7" s="124"/>
      <c r="J7" s="124"/>
      <c r="K7" s="116"/>
      <c r="L7" s="124"/>
      <c r="M7" s="116"/>
      <c r="N7" s="115"/>
      <c r="O7" s="116"/>
    </row>
    <row r="8" spans="1:19" ht="24" customHeight="1" thickBot="1">
      <c r="B8" s="128"/>
      <c r="C8" s="129"/>
      <c r="D8" s="130">
        <v>68.319999999999993</v>
      </c>
      <c r="E8" s="131"/>
      <c r="F8" s="132">
        <v>90</v>
      </c>
      <c r="G8" s="133"/>
      <c r="H8" s="133"/>
      <c r="I8" s="133"/>
      <c r="J8" s="133"/>
      <c r="K8" s="53"/>
      <c r="L8" s="76">
        <f>SUM(Q34)/N8</f>
        <v>101.74488095238095</v>
      </c>
      <c r="M8" s="77"/>
      <c r="N8" s="126">
        <v>84</v>
      </c>
      <c r="O8" s="127"/>
    </row>
    <row r="9" spans="1:19" ht="24.75" customHeight="1" thickBot="1">
      <c r="B9" s="2"/>
      <c r="C9" s="2"/>
      <c r="D9" s="108" t="s">
        <v>46</v>
      </c>
      <c r="E9" s="109"/>
      <c r="F9" s="109"/>
      <c r="G9" s="109"/>
      <c r="H9" s="109"/>
      <c r="I9" s="109"/>
      <c r="J9" s="109"/>
      <c r="K9" s="109"/>
      <c r="L9" s="110"/>
      <c r="M9" s="76">
        <f>L8*N8</f>
        <v>8546.57</v>
      </c>
      <c r="N9" s="76"/>
      <c r="O9" s="77"/>
    </row>
    <row r="10" spans="1:19" ht="21" customHeight="1" thickBot="1">
      <c r="B10" s="111" t="s">
        <v>45</v>
      </c>
      <c r="C10" s="112"/>
      <c r="D10" s="112" t="s">
        <v>44</v>
      </c>
      <c r="E10" s="100" t="s">
        <v>43</v>
      </c>
      <c r="F10" s="108" t="s">
        <v>42</v>
      </c>
      <c r="G10" s="109"/>
      <c r="H10" s="109"/>
      <c r="I10" s="109"/>
      <c r="J10" s="109"/>
      <c r="K10" s="109"/>
      <c r="L10" s="109"/>
      <c r="M10" s="109"/>
      <c r="N10" s="109"/>
      <c r="O10" s="109"/>
      <c r="P10" s="110"/>
      <c r="Q10" s="97" t="s">
        <v>41</v>
      </c>
      <c r="R10" s="100" t="s">
        <v>40</v>
      </c>
      <c r="S10" s="103" t="s">
        <v>39</v>
      </c>
    </row>
    <row r="11" spans="1:19" ht="17.25" customHeight="1" thickBot="1">
      <c r="B11" s="113"/>
      <c r="C11" s="114"/>
      <c r="D11" s="114"/>
      <c r="E11" s="101"/>
      <c r="F11" s="106" t="s">
        <v>38</v>
      </c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98"/>
      <c r="R11" s="101"/>
      <c r="S11" s="104"/>
    </row>
    <row r="12" spans="1:19" ht="71.25" customHeight="1" thickBot="1">
      <c r="B12" s="113"/>
      <c r="C12" s="114"/>
      <c r="D12" s="114"/>
      <c r="E12" s="101"/>
      <c r="F12" s="46" t="s">
        <v>37</v>
      </c>
      <c r="G12" s="107" t="s">
        <v>68</v>
      </c>
      <c r="H12" s="107"/>
      <c r="I12" s="107"/>
      <c r="J12" s="107"/>
      <c r="K12" s="45" t="s">
        <v>36</v>
      </c>
      <c r="L12" s="45" t="s">
        <v>35</v>
      </c>
      <c r="M12" s="59" t="s">
        <v>70</v>
      </c>
      <c r="N12" s="67" t="s">
        <v>73</v>
      </c>
      <c r="O12" s="69" t="s">
        <v>76</v>
      </c>
      <c r="P12" s="44"/>
      <c r="Q12" s="98"/>
      <c r="R12" s="101"/>
      <c r="S12" s="104"/>
    </row>
    <row r="13" spans="1:19" ht="15.75" customHeight="1" thickBot="1">
      <c r="B13" s="115"/>
      <c r="C13" s="116"/>
      <c r="D13" s="116"/>
      <c r="E13" s="102"/>
      <c r="F13" s="34"/>
      <c r="G13" s="91"/>
      <c r="H13" s="91"/>
      <c r="I13" s="91"/>
      <c r="J13" s="91"/>
      <c r="K13" s="33"/>
      <c r="L13" s="33"/>
      <c r="M13" s="33"/>
      <c r="N13" s="33"/>
      <c r="O13" s="33"/>
      <c r="P13" s="43"/>
      <c r="Q13" s="99"/>
      <c r="R13" s="102"/>
      <c r="S13" s="105"/>
    </row>
    <row r="14" spans="1:19">
      <c r="B14" s="84" t="s">
        <v>34</v>
      </c>
      <c r="C14" s="85"/>
      <c r="D14" s="42"/>
      <c r="E14" s="37"/>
      <c r="F14" s="41">
        <v>84</v>
      </c>
      <c r="G14" s="86">
        <v>84</v>
      </c>
      <c r="H14" s="87"/>
      <c r="I14" s="87"/>
      <c r="J14" s="88"/>
      <c r="K14" s="40">
        <v>84</v>
      </c>
      <c r="L14" s="40">
        <v>84</v>
      </c>
      <c r="M14" s="40">
        <v>84</v>
      </c>
      <c r="N14" s="40">
        <v>84</v>
      </c>
      <c r="O14" s="40">
        <v>84</v>
      </c>
      <c r="P14" s="39"/>
      <c r="Q14" s="38"/>
      <c r="R14" s="37"/>
      <c r="S14" s="36"/>
    </row>
    <row r="15" spans="1:19" ht="19.5" thickBot="1">
      <c r="B15" s="89" t="s">
        <v>33</v>
      </c>
      <c r="C15" s="90"/>
      <c r="D15" s="35"/>
      <c r="E15" s="29" t="s">
        <v>32</v>
      </c>
      <c r="F15" s="34" t="s">
        <v>62</v>
      </c>
      <c r="G15" s="91">
        <v>150</v>
      </c>
      <c r="H15" s="91"/>
      <c r="I15" s="91"/>
      <c r="J15" s="91"/>
      <c r="K15" s="33">
        <v>60</v>
      </c>
      <c r="L15" s="33" t="s">
        <v>31</v>
      </c>
      <c r="M15" s="33">
        <v>30</v>
      </c>
      <c r="N15" s="32">
        <v>15</v>
      </c>
      <c r="O15" s="32">
        <v>250</v>
      </c>
      <c r="P15" s="31"/>
      <c r="Q15" s="30"/>
      <c r="R15" s="29"/>
      <c r="S15" s="28"/>
    </row>
    <row r="16" spans="1:19">
      <c r="A16" s="1">
        <v>1</v>
      </c>
      <c r="B16" s="92" t="s">
        <v>30</v>
      </c>
      <c r="C16" s="93"/>
      <c r="D16" s="27">
        <v>450</v>
      </c>
      <c r="E16" s="26" t="s">
        <v>11</v>
      </c>
      <c r="F16" s="25">
        <v>9.5000000000000001E-2</v>
      </c>
      <c r="G16" s="94"/>
      <c r="H16" s="95"/>
      <c r="I16" s="95"/>
      <c r="J16" s="96"/>
      <c r="K16" s="24"/>
      <c r="L16" s="24"/>
      <c r="M16" s="24"/>
      <c r="N16" s="24"/>
      <c r="O16" s="24"/>
      <c r="P16" s="23"/>
      <c r="Q16" s="22">
        <f>SUM(F16:P16)</f>
        <v>9.5000000000000001E-2</v>
      </c>
      <c r="R16" s="21">
        <v>7</v>
      </c>
      <c r="S16" s="20">
        <f t="shared" ref="S16:S28" si="0">SUM(R16)*D16</f>
        <v>3150</v>
      </c>
    </row>
    <row r="17" spans="1:19">
      <c r="A17" s="1">
        <v>2</v>
      </c>
      <c r="B17" s="79" t="s">
        <v>29</v>
      </c>
      <c r="C17" s="80"/>
      <c r="D17" s="14">
        <v>36</v>
      </c>
      <c r="E17" s="13" t="s">
        <v>11</v>
      </c>
      <c r="F17" s="12">
        <v>3.0000000000000001E-3</v>
      </c>
      <c r="G17" s="81"/>
      <c r="H17" s="82"/>
      <c r="I17" s="82"/>
      <c r="J17" s="83"/>
      <c r="K17" s="11"/>
      <c r="L17" s="11"/>
      <c r="M17" s="11"/>
      <c r="N17" s="11"/>
      <c r="O17" s="11"/>
      <c r="P17" s="10"/>
      <c r="Q17" s="9">
        <f>SUM(F17:P17)</f>
        <v>3.0000000000000001E-3</v>
      </c>
      <c r="R17" s="8">
        <v>0.2</v>
      </c>
      <c r="S17" s="7">
        <f t="shared" si="0"/>
        <v>7.2</v>
      </c>
    </row>
    <row r="18" spans="1:19">
      <c r="A18" s="1">
        <v>3</v>
      </c>
      <c r="B18" s="79" t="s">
        <v>28</v>
      </c>
      <c r="C18" s="80"/>
      <c r="D18" s="14">
        <v>40</v>
      </c>
      <c r="E18" s="13" t="s">
        <v>11</v>
      </c>
      <c r="F18" s="12">
        <v>1.2999999999999999E-2</v>
      </c>
      <c r="G18" s="81"/>
      <c r="H18" s="82"/>
      <c r="I18" s="82"/>
      <c r="J18" s="83"/>
      <c r="K18" s="11"/>
      <c r="L18" s="11"/>
      <c r="M18" s="11"/>
      <c r="N18" s="11"/>
      <c r="O18" s="11"/>
      <c r="P18" s="10"/>
      <c r="Q18" s="9">
        <f>SUM(F18:P18)</f>
        <v>1.2999999999999999E-2</v>
      </c>
      <c r="R18" s="8">
        <v>1</v>
      </c>
      <c r="S18" s="7">
        <f t="shared" si="0"/>
        <v>40</v>
      </c>
    </row>
    <row r="19" spans="1:19">
      <c r="A19" s="1">
        <v>4</v>
      </c>
      <c r="B19" s="79" t="s">
        <v>27</v>
      </c>
      <c r="C19" s="80"/>
      <c r="D19" s="14">
        <v>17</v>
      </c>
      <c r="E19" s="13" t="s">
        <v>11</v>
      </c>
      <c r="F19" s="12">
        <v>6.0000000000000001E-3</v>
      </c>
      <c r="G19" s="81">
        <v>3.0000000000000001E-3</v>
      </c>
      <c r="H19" s="82"/>
      <c r="I19" s="82"/>
      <c r="J19" s="83"/>
      <c r="K19" s="11"/>
      <c r="L19" s="11"/>
      <c r="M19" s="11"/>
      <c r="N19" s="11"/>
      <c r="O19" s="11"/>
      <c r="P19" s="10"/>
      <c r="Q19" s="9">
        <f>SUM(F19:P19)</f>
        <v>9.0000000000000011E-3</v>
      </c>
      <c r="R19" s="52">
        <v>0.45</v>
      </c>
      <c r="S19" s="7">
        <f t="shared" si="0"/>
        <v>7.65</v>
      </c>
    </row>
    <row r="20" spans="1:19">
      <c r="A20" s="1">
        <v>5</v>
      </c>
      <c r="B20" s="19" t="s">
        <v>26</v>
      </c>
      <c r="C20" s="18"/>
      <c r="D20" s="14">
        <v>33</v>
      </c>
      <c r="E20" s="13" t="s">
        <v>15</v>
      </c>
      <c r="F20" s="12">
        <v>3.0000000000000001E-3</v>
      </c>
      <c r="G20" s="17"/>
      <c r="H20" s="16"/>
      <c r="I20" s="16"/>
      <c r="J20" s="15"/>
      <c r="K20" s="11"/>
      <c r="L20" s="11"/>
      <c r="M20" s="11"/>
      <c r="N20" s="11"/>
      <c r="O20" s="11"/>
      <c r="P20" s="10"/>
      <c r="Q20" s="9" t="s">
        <v>25</v>
      </c>
      <c r="R20" s="8">
        <v>1</v>
      </c>
      <c r="S20" s="7">
        <f t="shared" si="0"/>
        <v>33</v>
      </c>
    </row>
    <row r="21" spans="1:19">
      <c r="A21" s="1">
        <v>6</v>
      </c>
      <c r="B21" s="79" t="s">
        <v>24</v>
      </c>
      <c r="C21" s="80"/>
      <c r="D21" s="14">
        <v>29</v>
      </c>
      <c r="E21" s="13" t="s">
        <v>11</v>
      </c>
      <c r="F21" s="12">
        <v>5.0000000000000001E-3</v>
      </c>
      <c r="G21" s="81"/>
      <c r="H21" s="82"/>
      <c r="I21" s="82"/>
      <c r="J21" s="83"/>
      <c r="K21" s="11"/>
      <c r="L21" s="11"/>
      <c r="M21" s="11"/>
      <c r="N21" s="11"/>
      <c r="O21" s="11"/>
      <c r="P21" s="10"/>
      <c r="Q21" s="9">
        <f t="shared" ref="Q21:Q28" si="1">SUM(F21:P21)</f>
        <v>5.0000000000000001E-3</v>
      </c>
      <c r="R21" s="52">
        <v>0.4</v>
      </c>
      <c r="S21" s="7">
        <f t="shared" si="0"/>
        <v>11.600000000000001</v>
      </c>
    </row>
    <row r="22" spans="1:19">
      <c r="A22" s="1">
        <v>7</v>
      </c>
      <c r="B22" s="19" t="s">
        <v>23</v>
      </c>
      <c r="C22" s="18"/>
      <c r="D22" s="14">
        <v>8.5</v>
      </c>
      <c r="E22" s="13" t="s">
        <v>22</v>
      </c>
      <c r="F22" s="12">
        <v>5.0000000000000001E-3</v>
      </c>
      <c r="G22" s="17"/>
      <c r="H22" s="16"/>
      <c r="I22" s="16"/>
      <c r="J22" s="15"/>
      <c r="K22" s="11"/>
      <c r="L22" s="11"/>
      <c r="M22" s="11"/>
      <c r="N22" s="11"/>
      <c r="O22" s="11"/>
      <c r="P22" s="10"/>
      <c r="Q22" s="9">
        <f t="shared" si="1"/>
        <v>5.0000000000000001E-3</v>
      </c>
      <c r="R22" s="8">
        <v>6</v>
      </c>
      <c r="S22" s="7">
        <f t="shared" si="0"/>
        <v>51</v>
      </c>
    </row>
    <row r="23" spans="1:19">
      <c r="A23" s="1">
        <v>8</v>
      </c>
      <c r="B23" s="79" t="s">
        <v>21</v>
      </c>
      <c r="C23" s="80"/>
      <c r="D23" s="14">
        <v>100</v>
      </c>
      <c r="E23" s="13" t="s">
        <v>20</v>
      </c>
      <c r="F23" s="12">
        <v>8.0000000000000002E-3</v>
      </c>
      <c r="G23" s="81"/>
      <c r="H23" s="82"/>
      <c r="I23" s="82"/>
      <c r="J23" s="83"/>
      <c r="K23" s="11"/>
      <c r="L23" s="11"/>
      <c r="M23" s="11"/>
      <c r="N23" s="11"/>
      <c r="O23" s="11"/>
      <c r="P23" s="10"/>
      <c r="Q23" s="9">
        <f t="shared" si="1"/>
        <v>8.0000000000000002E-3</v>
      </c>
      <c r="R23" s="8">
        <v>1</v>
      </c>
      <c r="S23" s="7">
        <f t="shared" si="0"/>
        <v>100</v>
      </c>
    </row>
    <row r="24" spans="1:19">
      <c r="A24" s="1">
        <v>9</v>
      </c>
      <c r="B24" s="79" t="s">
        <v>19</v>
      </c>
      <c r="C24" s="80"/>
      <c r="D24" s="14">
        <v>198</v>
      </c>
      <c r="E24" s="13" t="s">
        <v>11</v>
      </c>
      <c r="F24" s="12">
        <v>5.0000000000000001E-3</v>
      </c>
      <c r="G24" s="81"/>
      <c r="H24" s="82"/>
      <c r="I24" s="82"/>
      <c r="J24" s="83"/>
      <c r="K24" s="11"/>
      <c r="L24" s="11"/>
      <c r="M24" s="11"/>
      <c r="N24" s="11"/>
      <c r="O24" s="11"/>
      <c r="P24" s="10"/>
      <c r="Q24" s="9">
        <f t="shared" si="1"/>
        <v>5.0000000000000001E-3</v>
      </c>
      <c r="R24" s="8">
        <v>0.4</v>
      </c>
      <c r="S24" s="7">
        <f t="shared" si="0"/>
        <v>79.2</v>
      </c>
    </row>
    <row r="25" spans="1:19">
      <c r="A25" s="1">
        <v>10</v>
      </c>
      <c r="B25" s="79" t="s">
        <v>69</v>
      </c>
      <c r="C25" s="80"/>
      <c r="D25" s="14">
        <v>68</v>
      </c>
      <c r="E25" s="13" t="s">
        <v>11</v>
      </c>
      <c r="F25" s="12"/>
      <c r="G25" s="81">
        <v>0.05</v>
      </c>
      <c r="H25" s="82"/>
      <c r="I25" s="82"/>
      <c r="J25" s="83"/>
      <c r="K25" s="11"/>
      <c r="L25" s="11"/>
      <c r="M25" s="11"/>
      <c r="N25" s="11"/>
      <c r="O25" s="11"/>
      <c r="P25" s="10"/>
      <c r="Q25" s="9">
        <f t="shared" si="1"/>
        <v>0.05</v>
      </c>
      <c r="R25" s="8">
        <v>4</v>
      </c>
      <c r="S25" s="7">
        <f t="shared" si="0"/>
        <v>272</v>
      </c>
    </row>
    <row r="26" spans="1:19" ht="15.75" customHeight="1">
      <c r="A26" s="1">
        <v>11</v>
      </c>
      <c r="B26" s="79" t="s">
        <v>18</v>
      </c>
      <c r="C26" s="80"/>
      <c r="D26" s="14">
        <v>550</v>
      </c>
      <c r="E26" s="13" t="s">
        <v>11</v>
      </c>
      <c r="F26" s="12"/>
      <c r="G26" s="81">
        <v>5.0000000000000001E-3</v>
      </c>
      <c r="H26" s="82"/>
      <c r="I26" s="82"/>
      <c r="J26" s="83"/>
      <c r="K26" s="11"/>
      <c r="L26" s="11"/>
      <c r="M26" s="11"/>
      <c r="N26" s="11"/>
      <c r="O26" s="11"/>
      <c r="P26" s="10"/>
      <c r="Q26" s="9">
        <f t="shared" si="1"/>
        <v>5.0000000000000001E-3</v>
      </c>
      <c r="R26" s="8">
        <v>0.18</v>
      </c>
      <c r="S26" s="7">
        <f t="shared" si="0"/>
        <v>99</v>
      </c>
    </row>
    <row r="27" spans="1:19">
      <c r="A27" s="1">
        <v>12</v>
      </c>
      <c r="B27" s="79" t="s">
        <v>17</v>
      </c>
      <c r="C27" s="80"/>
      <c r="D27" s="14">
        <v>41.67</v>
      </c>
      <c r="E27" s="13" t="s">
        <v>11</v>
      </c>
      <c r="F27" s="12"/>
      <c r="G27" s="81"/>
      <c r="H27" s="82"/>
      <c r="I27" s="82"/>
      <c r="J27" s="83"/>
      <c r="K27" s="11">
        <v>0.06</v>
      </c>
      <c r="L27" s="11"/>
      <c r="M27" s="11"/>
      <c r="N27" s="11"/>
      <c r="O27" s="11"/>
      <c r="P27" s="10"/>
      <c r="Q27" s="9">
        <f t="shared" si="1"/>
        <v>0.06</v>
      </c>
      <c r="R27" s="8">
        <v>6</v>
      </c>
      <c r="S27" s="7">
        <f t="shared" si="0"/>
        <v>250.02</v>
      </c>
    </row>
    <row r="28" spans="1:19">
      <c r="A28" s="1">
        <v>13</v>
      </c>
      <c r="B28" s="79" t="s">
        <v>16</v>
      </c>
      <c r="C28" s="80"/>
      <c r="D28" s="14">
        <v>69</v>
      </c>
      <c r="E28" s="13" t="s">
        <v>15</v>
      </c>
      <c r="F28" s="12"/>
      <c r="G28" s="81"/>
      <c r="H28" s="82"/>
      <c r="I28" s="82"/>
      <c r="J28" s="83"/>
      <c r="K28" s="11"/>
      <c r="L28" s="11">
        <v>1E-3</v>
      </c>
      <c r="M28" s="11"/>
      <c r="N28" s="11"/>
      <c r="O28" s="11"/>
      <c r="P28" s="10"/>
      <c r="Q28" s="9">
        <f t="shared" si="1"/>
        <v>1E-3</v>
      </c>
      <c r="R28" s="8">
        <v>0.5</v>
      </c>
      <c r="S28" s="7">
        <f t="shared" si="0"/>
        <v>34.5</v>
      </c>
    </row>
    <row r="29" spans="1:19">
      <c r="A29" s="1">
        <v>14</v>
      </c>
      <c r="B29" s="19" t="s">
        <v>14</v>
      </c>
      <c r="C29" s="18"/>
      <c r="D29" s="14">
        <v>85</v>
      </c>
      <c r="E29" s="13" t="s">
        <v>11</v>
      </c>
      <c r="F29" s="12">
        <v>5.0000000000000001E-3</v>
      </c>
      <c r="G29" s="17"/>
      <c r="H29" s="16"/>
      <c r="I29" s="16"/>
      <c r="J29" s="15"/>
      <c r="K29" s="11"/>
      <c r="L29" s="11"/>
      <c r="M29" s="11"/>
      <c r="N29" s="11"/>
      <c r="O29" s="11"/>
      <c r="P29" s="10"/>
      <c r="Q29" s="9" t="s">
        <v>13</v>
      </c>
      <c r="R29" s="8">
        <v>0.8</v>
      </c>
      <c r="S29" s="7">
        <f>D29*R29</f>
        <v>68</v>
      </c>
    </row>
    <row r="30" spans="1:19">
      <c r="A30" s="1">
        <v>15</v>
      </c>
      <c r="B30" s="60" t="s">
        <v>70</v>
      </c>
      <c r="C30" s="54"/>
      <c r="D30" s="14">
        <v>12</v>
      </c>
      <c r="E30" s="58" t="s">
        <v>22</v>
      </c>
      <c r="F30" s="12"/>
      <c r="G30" s="55"/>
      <c r="H30" s="56"/>
      <c r="I30" s="56"/>
      <c r="J30" s="57"/>
      <c r="K30" s="11"/>
      <c r="L30" s="11"/>
      <c r="M30" s="11">
        <v>1</v>
      </c>
      <c r="N30" s="11"/>
      <c r="O30" s="11"/>
      <c r="P30" s="10"/>
      <c r="Q30" s="9" t="s">
        <v>71</v>
      </c>
      <c r="R30" s="8">
        <v>90</v>
      </c>
      <c r="S30" s="7">
        <f>D30*R30</f>
        <v>1080</v>
      </c>
    </row>
    <row r="31" spans="1:19">
      <c r="A31" s="1">
        <v>16</v>
      </c>
      <c r="B31" s="64" t="s">
        <v>73</v>
      </c>
      <c r="C31" s="65"/>
      <c r="D31" s="14">
        <v>570</v>
      </c>
      <c r="E31" s="66" t="s">
        <v>11</v>
      </c>
      <c r="F31" s="12"/>
      <c r="G31" s="61"/>
      <c r="H31" s="62"/>
      <c r="I31" s="62"/>
      <c r="J31" s="63"/>
      <c r="K31" s="11"/>
      <c r="L31" s="11"/>
      <c r="M31" s="11"/>
      <c r="N31" s="11">
        <v>1.4999999999999999E-2</v>
      </c>
      <c r="O31" s="11"/>
      <c r="P31" s="10"/>
      <c r="Q31" s="9" t="s">
        <v>74</v>
      </c>
      <c r="R31" s="8">
        <v>1</v>
      </c>
      <c r="S31" s="7">
        <f>D31*R31</f>
        <v>570</v>
      </c>
    </row>
    <row r="32" spans="1:19">
      <c r="A32" s="1">
        <v>17</v>
      </c>
      <c r="B32" s="70" t="s">
        <v>76</v>
      </c>
      <c r="C32" s="71"/>
      <c r="D32" s="14">
        <v>135</v>
      </c>
      <c r="E32" s="68" t="s">
        <v>11</v>
      </c>
      <c r="F32" s="12"/>
      <c r="G32" s="72"/>
      <c r="H32" s="73"/>
      <c r="I32" s="73"/>
      <c r="J32" s="74"/>
      <c r="K32" s="11"/>
      <c r="L32" s="11"/>
      <c r="M32" s="11"/>
      <c r="N32" s="11"/>
      <c r="O32" s="11">
        <v>0.25</v>
      </c>
      <c r="P32" s="10"/>
      <c r="Q32" s="9" t="s">
        <v>77</v>
      </c>
      <c r="R32" s="8">
        <v>19.399999999999999</v>
      </c>
      <c r="S32" s="7">
        <f>D32*R32</f>
        <v>2619</v>
      </c>
    </row>
    <row r="33" spans="1:19" ht="19.5" thickBot="1">
      <c r="A33" s="1">
        <v>18</v>
      </c>
      <c r="B33" s="79" t="s">
        <v>12</v>
      </c>
      <c r="C33" s="80"/>
      <c r="D33" s="14">
        <v>62</v>
      </c>
      <c r="E33" s="13" t="s">
        <v>11</v>
      </c>
      <c r="F33" s="12"/>
      <c r="G33" s="81"/>
      <c r="H33" s="82"/>
      <c r="I33" s="82"/>
      <c r="J33" s="83"/>
      <c r="K33" s="11"/>
      <c r="L33" s="11">
        <v>1.4999999999999999E-2</v>
      </c>
      <c r="M33" s="11"/>
      <c r="N33" s="11"/>
      <c r="O33" s="11"/>
      <c r="P33" s="10"/>
      <c r="Q33" s="9">
        <f>SUM(F33:P33)</f>
        <v>1.4999999999999999E-2</v>
      </c>
      <c r="R33" s="8">
        <v>1.2</v>
      </c>
      <c r="S33" s="7">
        <f>SUM(R33)*D33</f>
        <v>74.399999999999991</v>
      </c>
    </row>
    <row r="34" spans="1:19" ht="18.75" customHeight="1" thickBot="1">
      <c r="B34" s="6"/>
      <c r="C34" s="6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4" t="s">
        <v>10</v>
      </c>
      <c r="Q34" s="76">
        <f>SUM(S16:S33)</f>
        <v>8546.57</v>
      </c>
      <c r="R34" s="76"/>
      <c r="S34" s="77"/>
    </row>
    <row r="35" spans="1:19">
      <c r="F35" s="1" t="s">
        <v>75</v>
      </c>
    </row>
    <row r="36" spans="1:19" ht="15" customHeight="1">
      <c r="B36" s="75" t="s">
        <v>9</v>
      </c>
      <c r="C36" s="75"/>
      <c r="D36" s="75" t="s">
        <v>4</v>
      </c>
      <c r="E36" s="75"/>
      <c r="F36" s="75"/>
      <c r="G36" s="75" t="s">
        <v>8</v>
      </c>
      <c r="H36" s="75"/>
      <c r="I36" s="75"/>
      <c r="J36" s="75"/>
      <c r="K36" s="1" t="s">
        <v>66</v>
      </c>
      <c r="N36" s="1" t="s">
        <v>7</v>
      </c>
      <c r="O36" s="2" t="s">
        <v>1</v>
      </c>
      <c r="P36" s="75" t="s">
        <v>6</v>
      </c>
      <c r="Q36" s="75"/>
    </row>
    <row r="38" spans="1:19" ht="18.75" customHeight="1">
      <c r="B38" s="78" t="s">
        <v>5</v>
      </c>
      <c r="C38" s="78"/>
      <c r="D38" s="75" t="s">
        <v>4</v>
      </c>
      <c r="E38" s="75"/>
      <c r="F38" s="75"/>
      <c r="G38" s="75" t="s">
        <v>3</v>
      </c>
      <c r="H38" s="75"/>
      <c r="I38" s="75"/>
      <c r="J38" s="75"/>
      <c r="K38" s="1" t="s">
        <v>67</v>
      </c>
      <c r="N38" s="3" t="s">
        <v>2</v>
      </c>
      <c r="O38" s="2" t="s">
        <v>1</v>
      </c>
      <c r="P38" s="75" t="s">
        <v>0</v>
      </c>
      <c r="Q38" s="75"/>
    </row>
  </sheetData>
  <sheetProtection formatCells="0"/>
  <protectedRanges>
    <protectedRange sqref="N8" name="Факт"/>
    <protectedRange sqref="M1" name="Номер"/>
    <protectedRange sqref="B3" name="Дата"/>
    <protectedRange sqref="B16:P33" name="Граммовка"/>
  </protectedRanges>
  <mergeCells count="70">
    <mergeCell ref="G1:L1"/>
    <mergeCell ref="C2:D2"/>
    <mergeCell ref="E2:F2"/>
    <mergeCell ref="G2:J2"/>
    <mergeCell ref="K2:L2"/>
    <mergeCell ref="L8:M8"/>
    <mergeCell ref="Q2:R2"/>
    <mergeCell ref="B4:C6"/>
    <mergeCell ref="D4:E7"/>
    <mergeCell ref="F4:J7"/>
    <mergeCell ref="K4:K7"/>
    <mergeCell ref="L4:M7"/>
    <mergeCell ref="N4:O7"/>
    <mergeCell ref="P4:Q4"/>
    <mergeCell ref="N8:O8"/>
    <mergeCell ref="B8:C8"/>
    <mergeCell ref="D8:E8"/>
    <mergeCell ref="F8:J8"/>
    <mergeCell ref="N2:O2"/>
    <mergeCell ref="P5:Q5"/>
    <mergeCell ref="P3:Q3"/>
    <mergeCell ref="D9:L9"/>
    <mergeCell ref="M9:O9"/>
    <mergeCell ref="B10:C13"/>
    <mergeCell ref="D10:D13"/>
    <mergeCell ref="E10:E13"/>
    <mergeCell ref="F10:P10"/>
    <mergeCell ref="Q10:Q13"/>
    <mergeCell ref="R10:R13"/>
    <mergeCell ref="S10:S13"/>
    <mergeCell ref="F11:P11"/>
    <mergeCell ref="G12:J12"/>
    <mergeCell ref="G13:J13"/>
    <mergeCell ref="B14:C14"/>
    <mergeCell ref="G14:J14"/>
    <mergeCell ref="B15:C15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33:C33"/>
    <mergeCell ref="G33:J33"/>
    <mergeCell ref="B27:C27"/>
    <mergeCell ref="B21:C21"/>
    <mergeCell ref="G21:J21"/>
    <mergeCell ref="B23:C23"/>
    <mergeCell ref="G23:J23"/>
    <mergeCell ref="B24:C24"/>
    <mergeCell ref="G24:J24"/>
    <mergeCell ref="G27:J27"/>
    <mergeCell ref="B28:C28"/>
    <mergeCell ref="G28:J28"/>
    <mergeCell ref="B25:C25"/>
    <mergeCell ref="G25:J25"/>
    <mergeCell ref="B26:C26"/>
    <mergeCell ref="G26:J26"/>
    <mergeCell ref="P38:Q38"/>
    <mergeCell ref="Q34:S34"/>
    <mergeCell ref="B36:C36"/>
    <mergeCell ref="D36:F36"/>
    <mergeCell ref="G36:J36"/>
    <mergeCell ref="P36:Q36"/>
    <mergeCell ref="B38:C38"/>
    <mergeCell ref="D38:F38"/>
    <mergeCell ref="G38:J38"/>
  </mergeCells>
  <pageMargins left="0.7" right="0.7" top="0.75" bottom="0.75" header="0.3" footer="0.3"/>
  <pageSetup paperSize="9" scale="69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2023-04-26T06:46:42Z</cp:lastPrinted>
  <dcterms:created xsi:type="dcterms:W3CDTF">2022-11-11T08:40:11Z</dcterms:created>
  <dcterms:modified xsi:type="dcterms:W3CDTF">2023-04-26T06:47:04Z</dcterms:modified>
</cp:coreProperties>
</file>