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H9" i="1"/>
  <c r="F16"/>
  <c r="P18"/>
  <c r="R18"/>
  <c r="P19"/>
  <c r="R19"/>
  <c r="P20"/>
  <c r="R20"/>
  <c r="P21"/>
  <c r="R21"/>
  <c r="P22"/>
  <c r="R22"/>
  <c r="P23"/>
  <c r="R23"/>
  <c r="P24"/>
  <c r="R24"/>
  <c r="P25"/>
  <c r="R25"/>
  <c r="P26"/>
  <c r="R26"/>
  <c r="R27"/>
  <c r="R28"/>
  <c r="P29"/>
  <c r="R29"/>
  <c r="P30"/>
  <c r="R30"/>
  <c r="P31"/>
  <c r="R31"/>
  <c r="P32"/>
  <c r="R32"/>
  <c r="P33" l="1"/>
  <c r="J9" s="1"/>
  <c r="K10" s="1"/>
</calcChain>
</file>

<file path=xl/sharedStrings.xml><?xml version="1.0" encoding="utf-8"?>
<sst xmlns="http://schemas.openxmlformats.org/spreadsheetml/2006/main" count="82" uniqueCount="67">
  <si>
    <t>Алагирова М.А.</t>
  </si>
  <si>
    <t>_____________________</t>
  </si>
  <si>
    <t>Кладовщик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</si>
  <si>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</si>
  <si>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</si>
  <si>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</si>
  <si>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</si>
  <si>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</si>
  <si>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</si>
  <si>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Яблоки</t>
  </si>
  <si>
    <t>шт</t>
  </si>
  <si>
    <t>Сахар</t>
  </si>
  <si>
    <t>пач</t>
  </si>
  <si>
    <t>Кисель фруктовый</t>
  </si>
  <si>
    <t>Хлеб</t>
  </si>
  <si>
    <t>Масло сливочн.</t>
  </si>
  <si>
    <t>Гречка</t>
  </si>
  <si>
    <t>Мука пшенич.</t>
  </si>
  <si>
    <t>Яйцо</t>
  </si>
  <si>
    <t>Соль</t>
  </si>
  <si>
    <t>Томат</t>
  </si>
  <si>
    <t>Морковь</t>
  </si>
  <si>
    <t>Лук</t>
  </si>
  <si>
    <t>л</t>
  </si>
  <si>
    <t>Масло раст</t>
  </si>
  <si>
    <t>Крупа рисовая</t>
  </si>
  <si>
    <t>Мясо говяж</t>
  </si>
  <si>
    <t>150\5</t>
  </si>
  <si>
    <t>г</t>
  </si>
  <si>
    <t>Выход -вес порций</t>
  </si>
  <si>
    <t>Количество порций</t>
  </si>
  <si>
    <t>Каша гречневая</t>
  </si>
  <si>
    <t>Тефтели мясные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</si>
  <si>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</si>
  <si>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</si>
  <si>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</si>
  <si>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</si>
  <si>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</si>
  <si>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</si>
  <si>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</si>
  <si>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</si>
  <si>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</si>
  <si>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</si>
  <si>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</si>
  <si>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</si>
  <si>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</si>
  <si>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</si>
  <si>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</si>
  <si>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</si>
  <si>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</si>
  <si>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</si>
  <si>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</si>
  <si>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</si>
  <si>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</si>
  <si>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</si>
  <si>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</si>
  <si>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</si>
  <si>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</si>
  <si>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</si>
  <si>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90\50</t>
  </si>
  <si>
    <t>и.о.</t>
  </si>
  <si>
    <t xml:space="preserve">директора   </t>
  </si>
  <si>
    <t>Балкарова М.М.</t>
  </si>
  <si>
    <t>Кандрокова Ж.С.</t>
  </si>
  <si>
    <t>Катаева Ф.Э.</t>
  </si>
  <si>
    <t>Яблоко</t>
  </si>
  <si>
    <t>02.05.23г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</si>
</sst>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/>
    <xf numFmtId="2" fontId="1" fillId="0" borderId="16" xfId="0" applyNumberFormat="1" applyFont="1" applyBorder="1" applyAlignment="1">
      <alignment horizontal="right" vertical="center"/>
    </xf>
    <xf numFmtId="2" fontId="1" fillId="0" borderId="16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"/>
  <sheetViews>
    <sheetView tabSelected="1" zoomScale="80" zoomScaleNormal="80" workbookViewId="0">
      <selection activeCell="T13" sqref="T13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6.28515625" style="1" customWidth="1"/>
    <col min="7" max="7" width="12.5703125" style="1" customWidth="1"/>
    <col min="8" max="8" width="12.85546875" style="1" customWidth="1"/>
    <col min="9" max="9" width="13.7109375" style="1" customWidth="1"/>
    <col min="10" max="11" width="12.85546875" style="1" customWidth="1"/>
    <col min="12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2:18" ht="15" customHeight="1">
      <c r="B1" s="1" t="s">
        <v>58</v>
      </c>
      <c r="C1" s="1" t="s">
        <v>60</v>
      </c>
      <c r="H1" s="71"/>
      <c r="I1" s="71"/>
      <c r="J1" s="71"/>
      <c r="K1" s="61"/>
    </row>
    <row r="2" spans="2:18" ht="15" customHeight="1">
      <c r="B2" s="1" t="s">
        <v>61</v>
      </c>
      <c r="C2" s="62" t="s">
        <v>57</v>
      </c>
      <c r="D2" s="62"/>
      <c r="E2" s="89" t="s">
        <v>62</v>
      </c>
      <c r="F2" s="89"/>
      <c r="G2" s="61"/>
      <c r="H2" s="62" t="s">
        <v>56</v>
      </c>
      <c r="I2" s="62"/>
      <c r="J2" s="62"/>
      <c r="L2" s="62" t="s">
        <v>55</v>
      </c>
      <c r="M2" s="62"/>
      <c r="N2" s="62" t="s">
        <v>1</v>
      </c>
      <c r="O2" s="62"/>
      <c r="P2" s="70" t="s">
        <v>54</v>
      </c>
      <c r="Q2" s="70"/>
    </row>
    <row r="3" spans="2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60"/>
      <c r="Q3" s="60"/>
    </row>
    <row r="4" spans="2:18" ht="19.5" thickBot="1">
      <c r="B4" s="59" t="s">
        <v>66</v>
      </c>
      <c r="H4" s="3" t="s">
        <v>53</v>
      </c>
      <c r="O4" s="62" t="s">
        <v>52</v>
      </c>
      <c r="P4" s="62"/>
    </row>
    <row r="5" spans="2:18" ht="15" customHeight="1">
      <c r="B5" s="80" t="s">
        <v>51</v>
      </c>
      <c r="C5" s="81"/>
      <c r="D5" s="63" t="s">
        <v>50</v>
      </c>
      <c r="E5" s="64"/>
      <c r="F5" s="63" t="s">
        <v>49</v>
      </c>
      <c r="G5" s="58"/>
      <c r="H5" s="63" t="s">
        <v>48</v>
      </c>
      <c r="I5" s="64"/>
      <c r="J5" s="86" t="s">
        <v>47</v>
      </c>
      <c r="K5" s="64"/>
      <c r="L5" s="63" t="s">
        <v>46</v>
      </c>
      <c r="M5" s="64"/>
      <c r="O5" s="69" t="s">
        <v>45</v>
      </c>
      <c r="P5" s="69"/>
    </row>
    <row r="6" spans="2:18">
      <c r="B6" s="82"/>
      <c r="C6" s="83"/>
      <c r="D6" s="65"/>
      <c r="E6" s="66"/>
      <c r="F6" s="65"/>
      <c r="G6" s="57"/>
      <c r="H6" s="65"/>
      <c r="I6" s="66"/>
      <c r="J6" s="87"/>
      <c r="K6" s="66"/>
      <c r="L6" s="65"/>
      <c r="M6" s="66"/>
      <c r="O6" s="69">
        <v>504202</v>
      </c>
      <c r="P6" s="69"/>
    </row>
    <row r="7" spans="2:18" ht="19.5" customHeight="1" thickBot="1">
      <c r="B7" s="84"/>
      <c r="C7" s="85"/>
      <c r="D7" s="65"/>
      <c r="E7" s="66"/>
      <c r="F7" s="65"/>
      <c r="G7" s="57"/>
      <c r="H7" s="65"/>
      <c r="I7" s="66"/>
      <c r="J7" s="87"/>
      <c r="K7" s="66"/>
      <c r="L7" s="65"/>
      <c r="M7" s="66"/>
    </row>
    <row r="8" spans="2:18" ht="63" customHeight="1" thickBot="1">
      <c r="B8" s="56" t="s">
        <v>44</v>
      </c>
      <c r="C8" s="55" t="s">
        <v>43</v>
      </c>
      <c r="D8" s="67"/>
      <c r="E8" s="68"/>
      <c r="F8" s="67"/>
      <c r="G8" s="54"/>
      <c r="H8" s="67"/>
      <c r="I8" s="68"/>
      <c r="J8" s="88"/>
      <c r="K8" s="68"/>
      <c r="L8" s="67"/>
      <c r="M8" s="68"/>
      <c r="R8" s="1" t="s">
        <v>42</v>
      </c>
    </row>
    <row r="9" spans="2:18" ht="24" customHeight="1" thickBot="1">
      <c r="B9" s="72"/>
      <c r="C9" s="73"/>
      <c r="D9" s="74">
        <v>68.319999999999993</v>
      </c>
      <c r="E9" s="75"/>
      <c r="F9" s="53">
        <v>90</v>
      </c>
      <c r="G9" s="53"/>
      <c r="H9" s="76">
        <f>SUM(F9)*D9</f>
        <v>6148.7999999999993</v>
      </c>
      <c r="I9" s="77"/>
      <c r="J9" s="78">
        <f>SUM(P33)/L9</f>
        <v>68.480285714285714</v>
      </c>
      <c r="K9" s="79"/>
      <c r="L9" s="98">
        <v>70</v>
      </c>
      <c r="M9" s="99"/>
    </row>
    <row r="10" spans="2:18" ht="24.75" customHeight="1" thickBot="1">
      <c r="B10" s="3"/>
      <c r="C10" s="3"/>
      <c r="D10" s="76" t="s">
        <v>41</v>
      </c>
      <c r="E10" s="100"/>
      <c r="F10" s="100"/>
      <c r="G10" s="100"/>
      <c r="H10" s="100"/>
      <c r="I10" s="100"/>
      <c r="J10" s="77"/>
      <c r="K10" s="78">
        <f>J9*L9</f>
        <v>4793.62</v>
      </c>
      <c r="L10" s="78"/>
      <c r="M10" s="79"/>
    </row>
    <row r="11" spans="2:18" ht="19.5" thickBot="1"/>
    <row r="12" spans="2:18" ht="21" customHeight="1" thickBot="1">
      <c r="B12" s="63" t="s">
        <v>40</v>
      </c>
      <c r="C12" s="64"/>
      <c r="D12" s="64" t="s">
        <v>39</v>
      </c>
      <c r="E12" s="90" t="s">
        <v>38</v>
      </c>
      <c r="F12" s="76" t="s">
        <v>37</v>
      </c>
      <c r="G12" s="100"/>
      <c r="H12" s="100"/>
      <c r="I12" s="100"/>
      <c r="J12" s="100"/>
      <c r="K12" s="100"/>
      <c r="L12" s="100"/>
      <c r="M12" s="100"/>
      <c r="N12" s="100"/>
      <c r="O12" s="77"/>
      <c r="P12" s="101" t="s">
        <v>36</v>
      </c>
      <c r="Q12" s="90" t="s">
        <v>35</v>
      </c>
      <c r="R12" s="93" t="s">
        <v>34</v>
      </c>
    </row>
    <row r="13" spans="2:18" ht="17.25" customHeight="1" thickBot="1">
      <c r="B13" s="65"/>
      <c r="C13" s="66"/>
      <c r="D13" s="66"/>
      <c r="E13" s="91"/>
      <c r="F13" s="87" t="s">
        <v>33</v>
      </c>
      <c r="G13" s="87"/>
      <c r="H13" s="87"/>
      <c r="I13" s="87"/>
      <c r="J13" s="87"/>
      <c r="K13" s="87"/>
      <c r="L13" s="87"/>
      <c r="M13" s="87"/>
      <c r="N13" s="87"/>
      <c r="O13" s="87"/>
      <c r="P13" s="102"/>
      <c r="Q13" s="91"/>
      <c r="R13" s="94"/>
    </row>
    <row r="14" spans="2:18" ht="71.25" customHeight="1" thickBot="1">
      <c r="B14" s="65"/>
      <c r="C14" s="66"/>
      <c r="D14" s="66"/>
      <c r="E14" s="91"/>
      <c r="F14" s="52" t="s">
        <v>32</v>
      </c>
      <c r="G14" s="51" t="s">
        <v>31</v>
      </c>
      <c r="H14" s="51" t="s">
        <v>14</v>
      </c>
      <c r="I14" s="51" t="s">
        <v>13</v>
      </c>
      <c r="J14" s="51" t="s">
        <v>65</v>
      </c>
      <c r="K14" s="51"/>
      <c r="L14" s="51"/>
      <c r="M14" s="51"/>
      <c r="N14" s="51"/>
      <c r="O14" s="50"/>
      <c r="P14" s="102"/>
      <c r="Q14" s="91"/>
      <c r="R14" s="94"/>
    </row>
    <row r="15" spans="2:18" ht="15.75" customHeight="1" thickBot="1">
      <c r="B15" s="67"/>
      <c r="C15" s="68"/>
      <c r="D15" s="68"/>
      <c r="E15" s="92"/>
      <c r="F15" s="49"/>
      <c r="G15" s="48"/>
      <c r="H15" s="48"/>
      <c r="I15" s="48"/>
      <c r="J15" s="48"/>
      <c r="K15" s="48"/>
      <c r="L15" s="48"/>
      <c r="M15" s="48"/>
      <c r="N15" s="48"/>
      <c r="O15" s="47"/>
      <c r="P15" s="103"/>
      <c r="Q15" s="92"/>
      <c r="R15" s="95"/>
    </row>
    <row r="16" spans="2:18">
      <c r="B16" s="96" t="s">
        <v>30</v>
      </c>
      <c r="C16" s="97"/>
      <c r="D16" s="46"/>
      <c r="E16" s="41"/>
      <c r="F16" s="45">
        <f>SUM(L9)</f>
        <v>70</v>
      </c>
      <c r="G16" s="44">
        <v>70</v>
      </c>
      <c r="H16" s="45">
        <v>70</v>
      </c>
      <c r="I16" s="45">
        <v>70</v>
      </c>
      <c r="J16" s="44">
        <v>70</v>
      </c>
      <c r="K16" s="44"/>
      <c r="L16" s="44"/>
      <c r="M16" s="44"/>
      <c r="N16" s="44"/>
      <c r="O16" s="43"/>
      <c r="P16" s="42"/>
      <c r="Q16" s="41"/>
      <c r="R16" s="40"/>
    </row>
    <row r="17" spans="1:18" ht="19.5" thickBot="1">
      <c r="B17" s="104" t="s">
        <v>29</v>
      </c>
      <c r="C17" s="105"/>
      <c r="D17" s="39"/>
      <c r="E17" s="13" t="s">
        <v>28</v>
      </c>
      <c r="F17" s="38" t="s">
        <v>59</v>
      </c>
      <c r="G17" s="37" t="s">
        <v>27</v>
      </c>
      <c r="H17" s="37">
        <v>60</v>
      </c>
      <c r="I17" s="37">
        <v>200</v>
      </c>
      <c r="J17" s="37">
        <v>150</v>
      </c>
      <c r="K17" s="37"/>
      <c r="L17" s="37"/>
      <c r="M17" s="37"/>
      <c r="N17" s="37"/>
      <c r="O17" s="36"/>
      <c r="P17" s="35"/>
      <c r="Q17" s="13"/>
      <c r="R17" s="34"/>
    </row>
    <row r="18" spans="1:18">
      <c r="A18" s="1">
        <v>1</v>
      </c>
      <c r="B18" s="106" t="s">
        <v>26</v>
      </c>
      <c r="C18" s="107"/>
      <c r="D18" s="23">
        <v>480</v>
      </c>
      <c r="E18" s="33" t="s">
        <v>8</v>
      </c>
      <c r="F18" s="32">
        <v>0.09</v>
      </c>
      <c r="G18" s="31"/>
      <c r="H18" s="31"/>
      <c r="I18" s="31"/>
      <c r="J18" s="31"/>
      <c r="K18" s="31"/>
      <c r="L18" s="31"/>
      <c r="M18" s="31"/>
      <c r="N18" s="31"/>
      <c r="O18" s="30"/>
      <c r="P18" s="29">
        <f t="shared" ref="P18:P26" si="0">SUM(F18:O18)</f>
        <v>0.09</v>
      </c>
      <c r="Q18" s="28">
        <v>6</v>
      </c>
      <c r="R18" s="27">
        <f t="shared" ref="R18:R32" si="1">SUM(Q18)*D18</f>
        <v>2880</v>
      </c>
    </row>
    <row r="19" spans="1:18">
      <c r="A19" s="1">
        <v>2</v>
      </c>
      <c r="B19" s="108" t="s">
        <v>25</v>
      </c>
      <c r="C19" s="109"/>
      <c r="D19" s="19">
        <v>85</v>
      </c>
      <c r="E19" s="18" t="s">
        <v>8</v>
      </c>
      <c r="F19" s="17">
        <v>5.0000000000000001E-3</v>
      </c>
      <c r="G19" s="16"/>
      <c r="H19" s="16"/>
      <c r="I19" s="16"/>
      <c r="J19" s="16"/>
      <c r="K19" s="16"/>
      <c r="L19" s="16"/>
      <c r="M19" s="16"/>
      <c r="N19" s="16"/>
      <c r="O19" s="20"/>
      <c r="P19" s="9">
        <f t="shared" si="0"/>
        <v>5.0000000000000001E-3</v>
      </c>
      <c r="Q19" s="8">
        <v>0.4</v>
      </c>
      <c r="R19" s="7">
        <f t="shared" si="1"/>
        <v>34</v>
      </c>
    </row>
    <row r="20" spans="1:18">
      <c r="A20" s="1">
        <v>3</v>
      </c>
      <c r="B20" s="108" t="s">
        <v>24</v>
      </c>
      <c r="C20" s="109"/>
      <c r="D20" s="19">
        <v>100</v>
      </c>
      <c r="E20" s="18" t="s">
        <v>23</v>
      </c>
      <c r="F20" s="17">
        <v>0.01</v>
      </c>
      <c r="G20" s="16"/>
      <c r="H20" s="16"/>
      <c r="I20" s="16"/>
      <c r="J20" s="16"/>
      <c r="K20" s="16"/>
      <c r="L20" s="16"/>
      <c r="M20" s="16"/>
      <c r="N20" s="16"/>
      <c r="O20" s="20"/>
      <c r="P20" s="9">
        <f t="shared" si="0"/>
        <v>0.01</v>
      </c>
      <c r="Q20" s="8">
        <v>0.8</v>
      </c>
      <c r="R20" s="7">
        <f t="shared" si="1"/>
        <v>80</v>
      </c>
    </row>
    <row r="21" spans="1:18">
      <c r="A21" s="1">
        <v>4</v>
      </c>
      <c r="B21" s="108" t="s">
        <v>22</v>
      </c>
      <c r="C21" s="109"/>
      <c r="D21" s="19">
        <v>65</v>
      </c>
      <c r="E21" s="18" t="s">
        <v>8</v>
      </c>
      <c r="F21" s="17">
        <v>2.1999999999999999E-2</v>
      </c>
      <c r="G21" s="16"/>
      <c r="H21" s="16"/>
      <c r="I21" s="16"/>
      <c r="J21" s="16"/>
      <c r="K21" s="16"/>
      <c r="L21" s="16"/>
      <c r="M21" s="16"/>
      <c r="N21" s="16"/>
      <c r="O21" s="20"/>
      <c r="P21" s="9">
        <f t="shared" si="0"/>
        <v>2.1999999999999999E-2</v>
      </c>
      <c r="Q21" s="8">
        <v>2</v>
      </c>
      <c r="R21" s="7">
        <f t="shared" si="1"/>
        <v>130</v>
      </c>
    </row>
    <row r="22" spans="1:18">
      <c r="A22" s="1">
        <v>5</v>
      </c>
      <c r="B22" s="108" t="s">
        <v>21</v>
      </c>
      <c r="C22" s="109"/>
      <c r="D22" s="19">
        <v>45</v>
      </c>
      <c r="E22" s="18" t="s">
        <v>8</v>
      </c>
      <c r="F22" s="17">
        <v>5.0000000000000001E-3</v>
      </c>
      <c r="G22" s="16"/>
      <c r="H22" s="16"/>
      <c r="I22" s="16"/>
      <c r="J22" s="16"/>
      <c r="K22" s="16"/>
      <c r="L22" s="16"/>
      <c r="M22" s="16"/>
      <c r="N22" s="16"/>
      <c r="O22" s="20"/>
      <c r="P22" s="9">
        <f t="shared" si="0"/>
        <v>5.0000000000000001E-3</v>
      </c>
      <c r="Q22" s="8">
        <v>0.5</v>
      </c>
      <c r="R22" s="7">
        <f t="shared" si="1"/>
        <v>22.5</v>
      </c>
    </row>
    <row r="23" spans="1:18">
      <c r="A23" s="1">
        <v>6</v>
      </c>
      <c r="B23" s="108" t="s">
        <v>20</v>
      </c>
      <c r="C23" s="109"/>
      <c r="D23" s="19">
        <v>33</v>
      </c>
      <c r="E23" s="18" t="s">
        <v>12</v>
      </c>
      <c r="F23" s="17">
        <v>5.0000000000000001E-3</v>
      </c>
      <c r="G23" s="16"/>
      <c r="H23" s="16"/>
      <c r="I23" s="16"/>
      <c r="J23" s="16"/>
      <c r="K23" s="16"/>
      <c r="L23" s="16"/>
      <c r="M23" s="16"/>
      <c r="N23" s="16"/>
      <c r="O23" s="20"/>
      <c r="P23" s="9">
        <f t="shared" si="0"/>
        <v>5.0000000000000001E-3</v>
      </c>
      <c r="Q23" s="26">
        <v>3</v>
      </c>
      <c r="R23" s="7">
        <f t="shared" si="1"/>
        <v>99</v>
      </c>
    </row>
    <row r="24" spans="1:18">
      <c r="A24" s="1">
        <v>7</v>
      </c>
      <c r="B24" s="108" t="s">
        <v>19</v>
      </c>
      <c r="C24" s="109"/>
      <c r="D24" s="19">
        <v>18</v>
      </c>
      <c r="E24" s="18" t="s">
        <v>8</v>
      </c>
      <c r="F24" s="17">
        <v>4.0000000000000001E-3</v>
      </c>
      <c r="G24" s="16">
        <v>5.0000000000000001E-3</v>
      </c>
      <c r="H24" s="16"/>
      <c r="I24" s="16"/>
      <c r="J24" s="16"/>
      <c r="K24" s="16"/>
      <c r="L24" s="16"/>
      <c r="M24" s="16"/>
      <c r="N24" s="16"/>
      <c r="O24" s="20"/>
      <c r="P24" s="9">
        <f t="shared" si="0"/>
        <v>9.0000000000000011E-3</v>
      </c>
      <c r="Q24" s="8">
        <v>0.45</v>
      </c>
      <c r="R24" s="7">
        <f t="shared" si="1"/>
        <v>8.1</v>
      </c>
    </row>
    <row r="25" spans="1:18">
      <c r="A25" s="1">
        <v>8</v>
      </c>
      <c r="B25" s="25" t="s">
        <v>18</v>
      </c>
      <c r="C25" s="24"/>
      <c r="D25" s="19">
        <v>6.8</v>
      </c>
      <c r="E25" s="18" t="s">
        <v>10</v>
      </c>
      <c r="F25" s="17">
        <v>5.0000000000000001E-3</v>
      </c>
      <c r="G25" s="16"/>
      <c r="H25" s="16"/>
      <c r="I25" s="16"/>
      <c r="J25" s="16"/>
      <c r="K25" s="16"/>
      <c r="L25" s="16"/>
      <c r="M25" s="16"/>
      <c r="N25" s="16"/>
      <c r="O25" s="20"/>
      <c r="P25" s="9">
        <f t="shared" si="0"/>
        <v>5.0000000000000001E-3</v>
      </c>
      <c r="Q25" s="8">
        <v>7</v>
      </c>
      <c r="R25" s="7">
        <f t="shared" si="1"/>
        <v>47.6</v>
      </c>
    </row>
    <row r="26" spans="1:18">
      <c r="A26" s="1">
        <v>9</v>
      </c>
      <c r="B26" s="108" t="s">
        <v>17</v>
      </c>
      <c r="C26" s="109"/>
      <c r="D26" s="19">
        <v>28</v>
      </c>
      <c r="E26" s="18" t="s">
        <v>8</v>
      </c>
      <c r="F26" s="17">
        <v>3.0000000000000001E-3</v>
      </c>
      <c r="G26" s="16"/>
      <c r="H26" s="16"/>
      <c r="I26" s="16"/>
      <c r="J26" s="16"/>
      <c r="K26" s="16"/>
      <c r="L26" s="16"/>
      <c r="M26" s="16"/>
      <c r="N26" s="16"/>
      <c r="O26" s="20"/>
      <c r="P26" s="9">
        <f t="shared" si="0"/>
        <v>3.0000000000000001E-3</v>
      </c>
      <c r="Q26" s="8">
        <v>0.3</v>
      </c>
      <c r="R26" s="7">
        <f t="shared" si="1"/>
        <v>8.4</v>
      </c>
    </row>
    <row r="27" spans="1:18">
      <c r="A27" s="1">
        <v>10</v>
      </c>
      <c r="B27" s="25" t="s">
        <v>16</v>
      </c>
      <c r="C27" s="24"/>
      <c r="D27" s="23">
        <v>65</v>
      </c>
      <c r="E27" s="18" t="s">
        <v>8</v>
      </c>
      <c r="F27" s="17"/>
      <c r="G27" s="16">
        <v>0.05</v>
      </c>
      <c r="H27" s="16"/>
      <c r="I27" s="16"/>
      <c r="J27" s="16"/>
      <c r="K27" s="16"/>
      <c r="L27" s="16"/>
      <c r="M27" s="16"/>
      <c r="N27" s="16"/>
      <c r="O27" s="20"/>
      <c r="P27" s="9">
        <v>0.05</v>
      </c>
      <c r="Q27" s="8">
        <v>4</v>
      </c>
      <c r="R27" s="7">
        <f t="shared" si="1"/>
        <v>260</v>
      </c>
    </row>
    <row r="28" spans="1:18">
      <c r="A28" s="1">
        <v>11</v>
      </c>
      <c r="B28" s="25" t="s">
        <v>15</v>
      </c>
      <c r="C28" s="24"/>
      <c r="D28" s="23">
        <v>550</v>
      </c>
      <c r="E28" s="18" t="s">
        <v>8</v>
      </c>
      <c r="F28" s="17"/>
      <c r="G28" s="16">
        <v>5.0000000000000001E-3</v>
      </c>
      <c r="H28" s="16"/>
      <c r="I28" s="16"/>
      <c r="J28" s="16"/>
      <c r="K28" s="16"/>
      <c r="L28" s="16"/>
      <c r="M28" s="16"/>
      <c r="N28" s="16"/>
      <c r="O28" s="20"/>
      <c r="P28" s="9">
        <v>5.0000000000000001E-3</v>
      </c>
      <c r="Q28" s="8">
        <v>0.18</v>
      </c>
      <c r="R28" s="7">
        <f t="shared" si="1"/>
        <v>99</v>
      </c>
    </row>
    <row r="29" spans="1:18">
      <c r="A29" s="1">
        <v>13</v>
      </c>
      <c r="B29" s="108" t="s">
        <v>14</v>
      </c>
      <c r="C29" s="109"/>
      <c r="D29" s="22">
        <v>41.67</v>
      </c>
      <c r="E29" s="18" t="s">
        <v>8</v>
      </c>
      <c r="F29" s="21"/>
      <c r="G29" s="21"/>
      <c r="H29" s="16">
        <v>0.06</v>
      </c>
      <c r="I29" s="16"/>
      <c r="J29" s="16"/>
      <c r="K29" s="16"/>
      <c r="L29" s="16"/>
      <c r="M29" s="16"/>
      <c r="N29" s="16"/>
      <c r="O29" s="20"/>
      <c r="P29" s="9">
        <f>SUM(F29:O29)</f>
        <v>0.06</v>
      </c>
      <c r="Q29" s="8">
        <v>6</v>
      </c>
      <c r="R29" s="7">
        <f t="shared" si="1"/>
        <v>250.02</v>
      </c>
    </row>
    <row r="30" spans="1:18">
      <c r="A30" s="1">
        <v>14</v>
      </c>
      <c r="B30" s="108" t="s">
        <v>13</v>
      </c>
      <c r="C30" s="109"/>
      <c r="D30" s="19">
        <v>39</v>
      </c>
      <c r="E30" s="18" t="s">
        <v>12</v>
      </c>
      <c r="F30" s="17"/>
      <c r="G30" s="17"/>
      <c r="H30" s="16"/>
      <c r="I30" s="16">
        <v>0.03</v>
      </c>
      <c r="J30" s="16"/>
      <c r="K30" s="16"/>
      <c r="L30" s="16"/>
      <c r="M30" s="16"/>
      <c r="N30" s="16"/>
      <c r="O30" s="15"/>
      <c r="P30" s="9">
        <f>SUM(F30:O30)</f>
        <v>0.03</v>
      </c>
      <c r="Q30" s="8">
        <v>9</v>
      </c>
      <c r="R30" s="7">
        <f t="shared" si="1"/>
        <v>351</v>
      </c>
    </row>
    <row r="31" spans="1:18">
      <c r="A31" s="1">
        <v>15</v>
      </c>
      <c r="B31" s="108" t="s">
        <v>11</v>
      </c>
      <c r="C31" s="109"/>
      <c r="D31" s="19">
        <v>74</v>
      </c>
      <c r="E31" s="18" t="s">
        <v>8</v>
      </c>
      <c r="F31" s="17">
        <v>1E-3</v>
      </c>
      <c r="G31" s="17"/>
      <c r="H31" s="16"/>
      <c r="I31" s="16">
        <v>1.4999999999999999E-2</v>
      </c>
      <c r="J31" s="16"/>
      <c r="K31" s="16"/>
      <c r="L31" s="16"/>
      <c r="M31" s="16"/>
      <c r="N31" s="16"/>
      <c r="O31" s="15"/>
      <c r="P31" s="9">
        <f>SUM(F31:O31)</f>
        <v>1.6E-2</v>
      </c>
      <c r="Q31" s="8">
        <v>1</v>
      </c>
      <c r="R31" s="7">
        <f t="shared" si="1"/>
        <v>74</v>
      </c>
    </row>
    <row r="32" spans="1:18" ht="19.5" thickBot="1">
      <c r="A32" s="1">
        <v>16</v>
      </c>
      <c r="B32" s="110" t="s">
        <v>9</v>
      </c>
      <c r="C32" s="111"/>
      <c r="D32" s="14">
        <v>45</v>
      </c>
      <c r="E32" s="13" t="s">
        <v>8</v>
      </c>
      <c r="F32" s="12"/>
      <c r="G32" s="12"/>
      <c r="H32" s="11"/>
      <c r="I32" s="11"/>
      <c r="J32" s="11">
        <v>0.15</v>
      </c>
      <c r="K32" s="11"/>
      <c r="L32" s="11"/>
      <c r="M32" s="11"/>
      <c r="N32" s="11"/>
      <c r="O32" s="10"/>
      <c r="P32" s="9">
        <f>SUM(F32:O32)</f>
        <v>0.15</v>
      </c>
      <c r="Q32" s="8">
        <v>10</v>
      </c>
      <c r="R32" s="7">
        <f t="shared" si="1"/>
        <v>450</v>
      </c>
    </row>
    <row r="33" spans="2:18" ht="18.75" customHeight="1" thickBot="1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6" t="s">
        <v>7</v>
      </c>
      <c r="P33" s="78">
        <f>SUM(R18:R32)</f>
        <v>4793.62</v>
      </c>
      <c r="Q33" s="78"/>
      <c r="R33" s="79"/>
    </row>
    <row r="34" spans="2:18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ht="15" customHeight="1">
      <c r="B35" s="62" t="s">
        <v>6</v>
      </c>
      <c r="C35" s="62"/>
      <c r="D35" s="62" t="s">
        <v>63</v>
      </c>
      <c r="E35" s="62"/>
      <c r="F35" s="62"/>
      <c r="G35" s="3"/>
      <c r="H35" s="3"/>
      <c r="L35" s="1" t="s">
        <v>5</v>
      </c>
      <c r="M35" s="62" t="s">
        <v>1</v>
      </c>
      <c r="N35" s="62"/>
      <c r="O35" s="62" t="s">
        <v>4</v>
      </c>
      <c r="P35" s="62"/>
    </row>
    <row r="37" spans="2:18" ht="18.75" customHeight="1">
      <c r="B37" s="112" t="s">
        <v>3</v>
      </c>
      <c r="C37" s="112"/>
      <c r="D37" s="62" t="s">
        <v>64</v>
      </c>
      <c r="E37" s="62"/>
      <c r="F37" s="62"/>
      <c r="G37" s="3"/>
      <c r="H37" s="3"/>
      <c r="L37" s="2" t="s">
        <v>2</v>
      </c>
      <c r="M37" s="62" t="s">
        <v>1</v>
      </c>
      <c r="N37" s="62"/>
      <c r="O37" s="62" t="s">
        <v>0</v>
      </c>
      <c r="P37" s="62"/>
    </row>
  </sheetData>
  <sheetProtection formatCells="0"/>
  <protectedRanges>
    <protectedRange sqref="B18:O32" name="Диапазон4"/>
    <protectedRange sqref="L9" name="Диапазон3"/>
    <protectedRange sqref="B4" name="Диапазон2"/>
    <protectedRange sqref="K1" name="Диапазон1"/>
  </protectedRanges>
  <mergeCells count="54">
    <mergeCell ref="O37:P37"/>
    <mergeCell ref="P33:R33"/>
    <mergeCell ref="B35:C35"/>
    <mergeCell ref="D35:F35"/>
    <mergeCell ref="M35:N35"/>
    <mergeCell ref="O35:P35"/>
    <mergeCell ref="B37:C37"/>
    <mergeCell ref="D37:F37"/>
    <mergeCell ref="B26:C26"/>
    <mergeCell ref="B22:C22"/>
    <mergeCell ref="B23:C23"/>
    <mergeCell ref="B24:C24"/>
    <mergeCell ref="M37:N37"/>
    <mergeCell ref="B29:C29"/>
    <mergeCell ref="B30:C30"/>
    <mergeCell ref="B31:C31"/>
    <mergeCell ref="B32:C32"/>
    <mergeCell ref="B17:C17"/>
    <mergeCell ref="B18:C18"/>
    <mergeCell ref="B19:C19"/>
    <mergeCell ref="B20:C20"/>
    <mergeCell ref="B21:C21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H1:J1"/>
    <mergeCell ref="B9:C9"/>
    <mergeCell ref="D9:E9"/>
    <mergeCell ref="H9:I9"/>
    <mergeCell ref="J9:K9"/>
    <mergeCell ref="B5:C7"/>
    <mergeCell ref="D5:E8"/>
    <mergeCell ref="F5:F8"/>
    <mergeCell ref="H5:I8"/>
    <mergeCell ref="J5:K8"/>
    <mergeCell ref="C2:D2"/>
    <mergeCell ref="E2:F2"/>
    <mergeCell ref="H2:J2"/>
    <mergeCell ref="N2:O2"/>
    <mergeCell ref="L5:M8"/>
    <mergeCell ref="O5:P5"/>
    <mergeCell ref="L2:M2"/>
    <mergeCell ref="O6:P6"/>
    <mergeCell ref="O4:P4"/>
    <mergeCell ref="P2:Q2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2023-05-02T12:27:38Z</cp:lastPrinted>
  <dcterms:created xsi:type="dcterms:W3CDTF">2022-11-11T08:50:12Z</dcterms:created>
  <dcterms:modified xsi:type="dcterms:W3CDTF">2023-05-02T12:28:00Z</dcterms:modified>
</cp:coreProperties>
</file>