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Чт2" sheetId="1" r:id="rId1"/>
  </sheets>
  <definedNames>
    <definedName name="_GoBack" localSheetId="0">Чт2!$B$33</definedName>
  </definedNames>
  <calcPr calcId="125725"/>
</workbook>
</file>

<file path=xl/calcChain.xml><?xml version="1.0" encoding="utf-8"?>
<calcChain xmlns="http://schemas.openxmlformats.org/spreadsheetml/2006/main">
  <c r="T26" i="1"/>
  <c r="T29"/>
  <c r="R30"/>
  <c r="T30"/>
  <c r="T28"/>
  <c r="R28"/>
  <c r="T27"/>
  <c r="R27"/>
  <c r="R26"/>
  <c r="T25"/>
  <c r="R25"/>
  <c r="T24"/>
  <c r="R24"/>
  <c r="T23"/>
  <c r="R23"/>
  <c r="T22"/>
  <c r="R22"/>
  <c r="T21"/>
  <c r="R21"/>
  <c r="T20"/>
  <c r="R20"/>
  <c r="T19"/>
  <c r="R19"/>
  <c r="T18"/>
  <c r="R18"/>
  <c r="T17"/>
  <c r="R17"/>
  <c r="Q15"/>
  <c r="P15"/>
  <c r="M15"/>
  <c r="L15"/>
  <c r="K15"/>
  <c r="G15"/>
  <c r="F15"/>
  <c r="K9"/>
  <c r="R31" l="1"/>
  <c r="M9" s="1"/>
</calcChain>
</file>

<file path=xl/sharedStrings.xml><?xml version="1.0" encoding="utf-8"?>
<sst xmlns="http://schemas.openxmlformats.org/spreadsheetml/2006/main" count="86" uniqueCount="71">
  <si>
    <t xml:space="preserve">Утверждаю </t>
  </si>
  <si>
    <t xml:space="preserve">Меню-требование на выдачу продуктов питания №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</si>
  <si>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</si>
  <si>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</si>
  <si>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</si>
  <si>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</si>
  <si>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</si>
  <si>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</si>
  <si>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 xml:space="preserve">     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</si>
  <si>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</si>
  <si>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</si>
  <si>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</si>
  <si>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</si>
  <si>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</si>
  <si>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</si>
  <si>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</si>
  <si>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</si>
  <si>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</si>
  <si>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</si>
  <si>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</si>
  <si>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</si>
  <si>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</si>
  <si>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</si>
  <si>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</si>
  <si>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</si>
  <si>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</si>
  <si>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</si>
  <si>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</si>
  <si>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Рыба тушенная с соусом</t>
  </si>
  <si>
    <t>Макароны отварные</t>
  </si>
  <si>
    <t>Хлеб</t>
  </si>
  <si>
    <t>Чай с сахаром</t>
  </si>
  <si>
    <t>Количество порций</t>
  </si>
  <si>
    <t>Выход -вес порций</t>
  </si>
  <si>
    <t>г</t>
  </si>
  <si>
    <t>150\5</t>
  </si>
  <si>
    <t>Рыба</t>
  </si>
  <si>
    <t>кг</t>
  </si>
  <si>
    <t>Морковь</t>
  </si>
  <si>
    <t>Лук</t>
  </si>
  <si>
    <t>Томат</t>
  </si>
  <si>
    <t>пач</t>
  </si>
  <si>
    <t>Соль</t>
  </si>
  <si>
    <t>Сахар</t>
  </si>
  <si>
    <t>Мука</t>
  </si>
  <si>
    <t>Масло раст</t>
  </si>
  <si>
    <t>шт</t>
  </si>
  <si>
    <t>Макароны</t>
  </si>
  <si>
    <t>Масло слив</t>
  </si>
  <si>
    <t>Чай</t>
  </si>
  <si>
    <t>Итог:</t>
  </si>
  <si>
    <t>Главный бухгалтер</t>
  </si>
  <si>
    <t>_________________________</t>
  </si>
  <si>
    <t>Кандрокова Ж.С</t>
  </si>
  <si>
    <t>Повар</t>
  </si>
  <si>
    <t>Арсаева Х.М.</t>
  </si>
  <si>
    <t>Медсестра</t>
  </si>
  <si>
    <t>Катаева Ф.Э.</t>
  </si>
  <si>
    <t>Кладовщик</t>
  </si>
  <si>
    <t>Алагирова М.А.</t>
  </si>
  <si>
    <t>90/50</t>
  </si>
  <si>
    <t xml:space="preserve">   </t>
  </si>
  <si>
    <t>и.о.</t>
  </si>
  <si>
    <t xml:space="preserve">директора   </t>
  </si>
  <si>
    <t>Балкарова М.М.</t>
  </si>
  <si>
    <t>Капуста</t>
  </si>
  <si>
    <t>Капуста тушенная</t>
  </si>
  <si>
    <t>Печенье</t>
  </si>
  <si>
    <t xml:space="preserve">Печенье </t>
  </si>
  <si>
    <t>1</t>
  </si>
  <si>
    <t>18.05.2023г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</si>
</sst>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4" xfId="0" applyNumberFormat="1" applyFont="1" applyBorder="1"/>
    <xf numFmtId="0" fontId="1" fillId="0" borderId="45" xfId="0" applyFont="1" applyBorder="1" applyAlignment="1">
      <alignment horizontal="center" vertical="center" wrapText="1"/>
    </xf>
    <xf numFmtId="0" fontId="1" fillId="0" borderId="44" xfId="0" applyNumberFormat="1" applyFont="1" applyBorder="1"/>
    <xf numFmtId="0" fontId="1" fillId="0" borderId="44" xfId="0" applyNumberFormat="1" applyFont="1" applyBorder="1" applyAlignment="1">
      <alignment horizontal="center" vertical="center" wrapText="1"/>
    </xf>
    <xf numFmtId="0" fontId="1" fillId="0" borderId="46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1" fontId="1" fillId="0" borderId="27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" fillId="0" borderId="0" xfId="0" applyFont="1"/>
    <xf numFmtId="0" fontId="1" fillId="0" borderId="4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4"/>
  <sheetViews>
    <sheetView tabSelected="1" zoomScale="80" zoomScaleNormal="80" workbookViewId="0">
      <selection activeCell="V26" sqref="V26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3" width="12.85546875" style="1" customWidth="1"/>
    <col min="14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2:20" ht="15" customHeight="1">
      <c r="B1" s="1" t="s">
        <v>0</v>
      </c>
      <c r="C1" s="1" t="s">
        <v>62</v>
      </c>
      <c r="G1" s="61" t="s">
        <v>1</v>
      </c>
      <c r="H1" s="61"/>
      <c r="I1" s="61"/>
      <c r="J1" s="61"/>
      <c r="K1" s="61"/>
      <c r="L1" s="61"/>
      <c r="M1" s="61"/>
    </row>
    <row r="2" spans="2:20" ht="15" customHeight="1">
      <c r="B2" s="1" t="s">
        <v>63</v>
      </c>
      <c r="C2" s="62" t="s">
        <v>2</v>
      </c>
      <c r="D2" s="62"/>
      <c r="E2" s="63" t="s">
        <v>64</v>
      </c>
      <c r="F2" s="63"/>
      <c r="G2" s="61" t="s">
        <v>3</v>
      </c>
      <c r="H2" s="61"/>
      <c r="I2" s="61"/>
      <c r="J2" s="61"/>
      <c r="K2" s="62" t="s">
        <v>4</v>
      </c>
      <c r="L2" s="62"/>
      <c r="M2" s="62"/>
      <c r="N2" s="62" t="s">
        <v>5</v>
      </c>
      <c r="O2" s="62"/>
      <c r="P2" s="62" t="s">
        <v>6</v>
      </c>
      <c r="Q2" s="62"/>
      <c r="R2" s="64" t="s">
        <v>7</v>
      </c>
      <c r="S2" s="64"/>
    </row>
    <row r="3" spans="2:20" ht="15" customHeight="1">
      <c r="C3" s="2"/>
      <c r="D3" s="2"/>
      <c r="E3" s="2"/>
      <c r="F3" s="2"/>
      <c r="N3" s="2"/>
      <c r="O3" s="2"/>
      <c r="P3" s="2"/>
      <c r="Q3" s="2"/>
      <c r="R3" s="3"/>
      <c r="S3" s="3"/>
    </row>
    <row r="4" spans="2:20" ht="38.25" thickBot="1">
      <c r="B4" s="4" t="s">
        <v>70</v>
      </c>
      <c r="G4" s="2"/>
      <c r="H4" s="5"/>
      <c r="I4" s="2"/>
      <c r="J4" s="5"/>
      <c r="K4" s="2" t="s">
        <v>8</v>
      </c>
      <c r="Q4" s="62" t="s">
        <v>9</v>
      </c>
      <c r="R4" s="62"/>
    </row>
    <row r="5" spans="2:20" ht="15" customHeight="1">
      <c r="B5" s="65" t="s">
        <v>10</v>
      </c>
      <c r="C5" s="66"/>
      <c r="D5" s="71" t="s">
        <v>11</v>
      </c>
      <c r="E5" s="72"/>
      <c r="F5" s="71" t="s">
        <v>12</v>
      </c>
      <c r="G5" s="77"/>
      <c r="H5" s="77"/>
      <c r="I5" s="77"/>
      <c r="J5" s="77"/>
      <c r="K5" s="71" t="s">
        <v>13</v>
      </c>
      <c r="L5" s="72"/>
      <c r="M5" s="77" t="s">
        <v>14</v>
      </c>
      <c r="N5" s="71" t="s">
        <v>15</v>
      </c>
      <c r="O5" s="72"/>
      <c r="Q5" s="80" t="s">
        <v>16</v>
      </c>
      <c r="R5" s="80"/>
    </row>
    <row r="6" spans="2:20">
      <c r="B6" s="67"/>
      <c r="C6" s="68"/>
      <c r="D6" s="73"/>
      <c r="E6" s="74"/>
      <c r="F6" s="73"/>
      <c r="G6" s="78"/>
      <c r="H6" s="78"/>
      <c r="I6" s="78"/>
      <c r="J6" s="78"/>
      <c r="K6" s="73"/>
      <c r="L6" s="74"/>
      <c r="M6" s="78"/>
      <c r="N6" s="73"/>
      <c r="O6" s="74"/>
      <c r="Q6" s="80">
        <v>504202</v>
      </c>
      <c r="R6" s="80"/>
    </row>
    <row r="7" spans="2:20" ht="19.5" customHeight="1" thickBot="1">
      <c r="B7" s="69"/>
      <c r="C7" s="70"/>
      <c r="D7" s="73"/>
      <c r="E7" s="74"/>
      <c r="F7" s="73"/>
      <c r="G7" s="78"/>
      <c r="H7" s="78"/>
      <c r="I7" s="78"/>
      <c r="J7" s="78"/>
      <c r="K7" s="73"/>
      <c r="L7" s="74"/>
      <c r="M7" s="78"/>
      <c r="N7" s="73"/>
      <c r="O7" s="74"/>
    </row>
    <row r="8" spans="2:20" ht="63" customHeight="1" thickBot="1">
      <c r="B8" s="6" t="s">
        <v>17</v>
      </c>
      <c r="C8" s="7" t="s">
        <v>18</v>
      </c>
      <c r="D8" s="75"/>
      <c r="E8" s="76"/>
      <c r="F8" s="75"/>
      <c r="G8" s="79"/>
      <c r="H8" s="79"/>
      <c r="I8" s="79"/>
      <c r="J8" s="79"/>
      <c r="K8" s="75"/>
      <c r="L8" s="76"/>
      <c r="M8" s="79"/>
      <c r="N8" s="75"/>
      <c r="O8" s="76"/>
    </row>
    <row r="9" spans="2:20" ht="24" customHeight="1" thickBot="1">
      <c r="B9" s="81"/>
      <c r="C9" s="82"/>
      <c r="D9" s="83">
        <v>68.3</v>
      </c>
      <c r="E9" s="84"/>
      <c r="F9" s="85">
        <v>90</v>
      </c>
      <c r="G9" s="86"/>
      <c r="H9" s="86"/>
      <c r="I9" s="86"/>
      <c r="J9" s="86"/>
      <c r="K9" s="87">
        <f>SUM(F9)*D9</f>
        <v>6147</v>
      </c>
      <c r="L9" s="88"/>
      <c r="M9" s="8">
        <f>SUM(R31)/N9</f>
        <v>53.195529411764703</v>
      </c>
      <c r="N9" s="89">
        <v>85</v>
      </c>
      <c r="O9" s="90"/>
    </row>
    <row r="10" spans="2:20" ht="24.75" customHeight="1" thickBot="1">
      <c r="B10" s="2"/>
      <c r="C10" s="2"/>
      <c r="D10" s="87" t="s">
        <v>19</v>
      </c>
      <c r="E10" s="91"/>
      <c r="F10" s="91"/>
      <c r="G10" s="91"/>
      <c r="H10" s="91"/>
      <c r="I10" s="91"/>
      <c r="J10" s="91"/>
      <c r="K10" s="91"/>
      <c r="L10" s="91"/>
      <c r="M10" s="88"/>
      <c r="N10" s="92"/>
      <c r="O10" s="93"/>
    </row>
    <row r="11" spans="2:20" ht="21" customHeight="1" thickBot="1">
      <c r="B11" s="71" t="s">
        <v>20</v>
      </c>
      <c r="C11" s="72"/>
      <c r="D11" s="72" t="s">
        <v>21</v>
      </c>
      <c r="E11" s="94" t="s">
        <v>22</v>
      </c>
      <c r="F11" s="87" t="s">
        <v>23</v>
      </c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88"/>
      <c r="R11" s="97" t="s">
        <v>24</v>
      </c>
      <c r="S11" s="94" t="s">
        <v>25</v>
      </c>
      <c r="T11" s="100" t="s">
        <v>26</v>
      </c>
    </row>
    <row r="12" spans="2:20" ht="17.25" customHeight="1" thickBot="1">
      <c r="B12" s="73"/>
      <c r="C12" s="74"/>
      <c r="D12" s="74"/>
      <c r="E12" s="95"/>
      <c r="F12" s="78" t="s">
        <v>27</v>
      </c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98"/>
      <c r="S12" s="95"/>
      <c r="T12" s="101"/>
    </row>
    <row r="13" spans="2:20" ht="71.25" customHeight="1" thickBot="1">
      <c r="B13" s="73"/>
      <c r="C13" s="74"/>
      <c r="D13" s="74"/>
      <c r="E13" s="95"/>
      <c r="F13" s="9" t="s">
        <v>28</v>
      </c>
      <c r="G13" s="103" t="s">
        <v>29</v>
      </c>
      <c r="H13" s="103"/>
      <c r="I13" s="103"/>
      <c r="J13" s="103"/>
      <c r="K13" s="58" t="s">
        <v>66</v>
      </c>
      <c r="L13" s="10" t="s">
        <v>30</v>
      </c>
      <c r="M13" s="10" t="s">
        <v>31</v>
      </c>
      <c r="N13" s="60" t="s">
        <v>68</v>
      </c>
      <c r="O13" s="60"/>
      <c r="P13" s="59"/>
      <c r="Q13" s="11"/>
      <c r="R13" s="98"/>
      <c r="S13" s="95"/>
      <c r="T13" s="101"/>
    </row>
    <row r="14" spans="2:20" ht="15.75" customHeight="1" thickBot="1">
      <c r="B14" s="75"/>
      <c r="C14" s="76"/>
      <c r="D14" s="76"/>
      <c r="E14" s="96"/>
      <c r="F14" s="12"/>
      <c r="G14" s="104"/>
      <c r="H14" s="104"/>
      <c r="I14" s="104"/>
      <c r="J14" s="104"/>
      <c r="K14" s="13"/>
      <c r="L14" s="13"/>
      <c r="M14" s="13"/>
      <c r="N14" s="13"/>
      <c r="O14" s="13"/>
      <c r="P14" s="13"/>
      <c r="Q14" s="14"/>
      <c r="R14" s="99"/>
      <c r="S14" s="96"/>
      <c r="T14" s="102"/>
    </row>
    <row r="15" spans="2:20">
      <c r="B15" s="105" t="s">
        <v>32</v>
      </c>
      <c r="C15" s="106"/>
      <c r="D15" s="15"/>
      <c r="E15" s="16"/>
      <c r="F15" s="17">
        <f>SUM(N9)</f>
        <v>85</v>
      </c>
      <c r="G15" s="66">
        <f>SUM(N9)</f>
        <v>85</v>
      </c>
      <c r="H15" s="107"/>
      <c r="I15" s="107"/>
      <c r="J15" s="108"/>
      <c r="K15" s="18">
        <f>SUM(N9)</f>
        <v>85</v>
      </c>
      <c r="L15" s="18">
        <f>SUM(N9)</f>
        <v>85</v>
      </c>
      <c r="M15" s="18">
        <f>SUM(N9)</f>
        <v>85</v>
      </c>
      <c r="N15" s="18">
        <v>85</v>
      </c>
      <c r="O15" s="18">
        <v>85</v>
      </c>
      <c r="P15" s="18">
        <f>SUM(N9)</f>
        <v>85</v>
      </c>
      <c r="Q15" s="19">
        <f>SUM(N9)</f>
        <v>85</v>
      </c>
      <c r="R15" s="20"/>
      <c r="S15" s="16"/>
      <c r="T15" s="21"/>
    </row>
    <row r="16" spans="2:20" ht="19.5" thickBot="1">
      <c r="B16" s="109" t="s">
        <v>33</v>
      </c>
      <c r="C16" s="110"/>
      <c r="D16" s="22"/>
      <c r="E16" s="23" t="s">
        <v>34</v>
      </c>
      <c r="F16" s="51" t="s">
        <v>60</v>
      </c>
      <c r="G16" s="70" t="s">
        <v>35</v>
      </c>
      <c r="H16" s="111"/>
      <c r="I16" s="111"/>
      <c r="J16" s="112"/>
      <c r="K16" s="24">
        <v>60</v>
      </c>
      <c r="L16" s="24">
        <v>60</v>
      </c>
      <c r="M16" s="24">
        <v>200</v>
      </c>
      <c r="N16" s="24">
        <v>30</v>
      </c>
      <c r="O16" s="24">
        <v>15</v>
      </c>
      <c r="P16" s="24"/>
      <c r="Q16" s="25"/>
      <c r="R16" s="26"/>
      <c r="S16" s="23"/>
      <c r="T16" s="27"/>
    </row>
    <row r="17" spans="1:23">
      <c r="A17" s="1">
        <v>1</v>
      </c>
      <c r="B17" s="113" t="s">
        <v>36</v>
      </c>
      <c r="C17" s="114"/>
      <c r="D17" s="28">
        <v>160</v>
      </c>
      <c r="E17" s="29" t="s">
        <v>37</v>
      </c>
      <c r="F17" s="30">
        <v>0.15</v>
      </c>
      <c r="G17" s="115"/>
      <c r="H17" s="116"/>
      <c r="I17" s="116"/>
      <c r="J17" s="117"/>
      <c r="K17" s="31"/>
      <c r="L17" s="31"/>
      <c r="M17" s="31"/>
      <c r="N17" s="31"/>
      <c r="O17" s="31"/>
      <c r="P17" s="31"/>
      <c r="Q17" s="32"/>
      <c r="R17" s="33">
        <f>SUM(F17:Q17)</f>
        <v>0.15</v>
      </c>
      <c r="S17" s="34">
        <v>13</v>
      </c>
      <c r="T17" s="35">
        <f t="shared" ref="T17:T30" si="0">SUM(S17)*D17</f>
        <v>2080</v>
      </c>
    </row>
    <row r="18" spans="1:23">
      <c r="A18" s="1">
        <v>2</v>
      </c>
      <c r="B18" s="118" t="s">
        <v>38</v>
      </c>
      <c r="C18" s="119"/>
      <c r="D18" s="36">
        <v>45</v>
      </c>
      <c r="E18" s="37" t="s">
        <v>37</v>
      </c>
      <c r="F18" s="38">
        <v>5.0000000000000001E-3</v>
      </c>
      <c r="G18" s="120"/>
      <c r="H18" s="121"/>
      <c r="I18" s="121"/>
      <c r="J18" s="122"/>
      <c r="K18" s="39">
        <v>4.0000000000000001E-3</v>
      </c>
      <c r="L18" s="39"/>
      <c r="M18" s="39"/>
      <c r="N18" s="39"/>
      <c r="O18" s="39"/>
      <c r="P18" s="39"/>
      <c r="Q18" s="40"/>
      <c r="R18" s="41">
        <f>SUM(F18:Q18)</f>
        <v>9.0000000000000011E-3</v>
      </c>
      <c r="S18" s="42">
        <v>1</v>
      </c>
      <c r="T18" s="43">
        <f t="shared" si="0"/>
        <v>45</v>
      </c>
    </row>
    <row r="19" spans="1:23">
      <c r="A19" s="1">
        <v>3</v>
      </c>
      <c r="B19" s="118" t="s">
        <v>39</v>
      </c>
      <c r="C19" s="119"/>
      <c r="D19" s="36">
        <v>65</v>
      </c>
      <c r="E19" s="37" t="s">
        <v>37</v>
      </c>
      <c r="F19" s="38">
        <v>0.01</v>
      </c>
      <c r="G19" s="120"/>
      <c r="H19" s="121"/>
      <c r="I19" s="121"/>
      <c r="J19" s="122"/>
      <c r="K19" s="39"/>
      <c r="L19" s="39"/>
      <c r="M19" s="39"/>
      <c r="N19" s="39"/>
      <c r="O19" s="39"/>
      <c r="P19" s="39"/>
      <c r="Q19" s="40"/>
      <c r="R19" s="41">
        <f t="shared" ref="R19:R30" si="1">SUM(F19:Q19)</f>
        <v>0.01</v>
      </c>
      <c r="S19" s="42">
        <v>1</v>
      </c>
      <c r="T19" s="43">
        <f t="shared" si="0"/>
        <v>65</v>
      </c>
    </row>
    <row r="20" spans="1:23">
      <c r="A20" s="1">
        <v>4</v>
      </c>
      <c r="B20" s="118" t="s">
        <v>40</v>
      </c>
      <c r="C20" s="119"/>
      <c r="D20" s="36">
        <v>33</v>
      </c>
      <c r="E20" s="37" t="s">
        <v>41</v>
      </c>
      <c r="F20" s="38">
        <v>0.01</v>
      </c>
      <c r="G20" s="120"/>
      <c r="H20" s="121"/>
      <c r="I20" s="121"/>
      <c r="J20" s="122"/>
      <c r="K20" s="39"/>
      <c r="L20" s="39"/>
      <c r="M20" s="39"/>
      <c r="N20" s="39"/>
      <c r="O20" s="39"/>
      <c r="P20" s="39"/>
      <c r="Q20" s="40"/>
      <c r="R20" s="41">
        <f t="shared" si="1"/>
        <v>0.01</v>
      </c>
      <c r="S20" s="44">
        <v>6</v>
      </c>
      <c r="T20" s="43">
        <f t="shared" si="0"/>
        <v>198</v>
      </c>
    </row>
    <row r="21" spans="1:23">
      <c r="A21" s="1">
        <v>5</v>
      </c>
      <c r="B21" s="118" t="s">
        <v>42</v>
      </c>
      <c r="C21" s="119"/>
      <c r="D21" s="36">
        <v>18</v>
      </c>
      <c r="E21" s="37" t="s">
        <v>37</v>
      </c>
      <c r="F21" s="38">
        <v>5.0000000000000001E-3</v>
      </c>
      <c r="G21" s="120">
        <v>2E-3</v>
      </c>
      <c r="H21" s="121"/>
      <c r="I21" s="121"/>
      <c r="J21" s="122"/>
      <c r="K21" s="39">
        <v>2E-3</v>
      </c>
      <c r="L21" s="39"/>
      <c r="M21" s="39"/>
      <c r="N21" s="39"/>
      <c r="O21" s="39"/>
      <c r="P21" s="39"/>
      <c r="Q21" s="40"/>
      <c r="R21" s="41">
        <f t="shared" si="1"/>
        <v>9.0000000000000011E-3</v>
      </c>
      <c r="S21" s="42">
        <v>0.45</v>
      </c>
      <c r="T21" s="43">
        <f t="shared" si="0"/>
        <v>8.1</v>
      </c>
      <c r="W21" s="45"/>
    </row>
    <row r="22" spans="1:23">
      <c r="A22" s="1">
        <v>6</v>
      </c>
      <c r="B22" s="118" t="s">
        <v>43</v>
      </c>
      <c r="C22" s="119"/>
      <c r="D22" s="36">
        <v>74</v>
      </c>
      <c r="E22" s="37" t="s">
        <v>37</v>
      </c>
      <c r="F22" s="38"/>
      <c r="G22" s="120"/>
      <c r="H22" s="121"/>
      <c r="I22" s="121"/>
      <c r="J22" s="122"/>
      <c r="K22" s="39"/>
      <c r="L22" s="39"/>
      <c r="M22" s="39">
        <v>1.4999999999999999E-2</v>
      </c>
      <c r="N22" s="39"/>
      <c r="O22" s="39"/>
      <c r="P22" s="39"/>
      <c r="Q22" s="40"/>
      <c r="R22" s="41">
        <f t="shared" si="1"/>
        <v>1.4999999999999999E-2</v>
      </c>
      <c r="S22" s="42">
        <v>1.2</v>
      </c>
      <c r="T22" s="43">
        <f t="shared" si="0"/>
        <v>88.8</v>
      </c>
    </row>
    <row r="23" spans="1:23">
      <c r="A23" s="1">
        <v>7</v>
      </c>
      <c r="B23" s="118" t="s">
        <v>44</v>
      </c>
      <c r="C23" s="119"/>
      <c r="D23" s="36">
        <v>28</v>
      </c>
      <c r="E23" s="37" t="s">
        <v>37</v>
      </c>
      <c r="F23" s="38">
        <v>5.0000000000000001E-3</v>
      </c>
      <c r="G23" s="120"/>
      <c r="H23" s="121"/>
      <c r="I23" s="121"/>
      <c r="J23" s="122"/>
      <c r="K23" s="39"/>
      <c r="L23" s="39"/>
      <c r="M23" s="39"/>
      <c r="N23" s="39"/>
      <c r="O23" s="39"/>
      <c r="P23" s="39"/>
      <c r="Q23" s="40"/>
      <c r="R23" s="41">
        <f>SUM(F23:Q23)</f>
        <v>5.0000000000000001E-3</v>
      </c>
      <c r="S23" s="42">
        <v>0.4</v>
      </c>
      <c r="T23" s="43">
        <f t="shared" si="0"/>
        <v>11.200000000000001</v>
      </c>
    </row>
    <row r="24" spans="1:23">
      <c r="A24" s="1">
        <v>8</v>
      </c>
      <c r="B24" s="118" t="s">
        <v>45</v>
      </c>
      <c r="C24" s="119"/>
      <c r="D24" s="36">
        <v>100</v>
      </c>
      <c r="E24" s="37" t="s">
        <v>46</v>
      </c>
      <c r="F24" s="38">
        <v>0.02</v>
      </c>
      <c r="G24" s="120"/>
      <c r="H24" s="121"/>
      <c r="I24" s="121"/>
      <c r="J24" s="122"/>
      <c r="K24" s="39">
        <v>3.0000000000000001E-3</v>
      </c>
      <c r="L24" s="39"/>
      <c r="M24" s="39"/>
      <c r="N24" s="39"/>
      <c r="O24" s="39"/>
      <c r="P24" s="39"/>
      <c r="Q24" s="40"/>
      <c r="R24" s="41">
        <f t="shared" si="1"/>
        <v>2.3E-2</v>
      </c>
      <c r="S24" s="42">
        <v>1</v>
      </c>
      <c r="T24" s="43">
        <f t="shared" si="0"/>
        <v>100</v>
      </c>
    </row>
    <row r="25" spans="1:23">
      <c r="A25" s="1">
        <v>9</v>
      </c>
      <c r="B25" s="118" t="s">
        <v>47</v>
      </c>
      <c r="C25" s="119"/>
      <c r="D25" s="36">
        <v>36</v>
      </c>
      <c r="E25" s="37" t="s">
        <v>37</v>
      </c>
      <c r="F25" s="38"/>
      <c r="G25" s="120">
        <v>0.05</v>
      </c>
      <c r="H25" s="121"/>
      <c r="I25" s="121"/>
      <c r="J25" s="122"/>
      <c r="K25" s="39"/>
      <c r="L25" s="39"/>
      <c r="M25" s="39"/>
      <c r="N25" s="39"/>
      <c r="O25" s="39"/>
      <c r="P25" s="39"/>
      <c r="Q25" s="40"/>
      <c r="R25" s="41">
        <f t="shared" si="1"/>
        <v>0.05</v>
      </c>
      <c r="S25" s="42">
        <v>4</v>
      </c>
      <c r="T25" s="43">
        <f t="shared" si="0"/>
        <v>144</v>
      </c>
      <c r="U25" s="45"/>
      <c r="V25" s="1" t="s">
        <v>61</v>
      </c>
    </row>
    <row r="26" spans="1:23" ht="15.75" customHeight="1">
      <c r="A26" s="1">
        <v>10</v>
      </c>
      <c r="B26" s="118" t="s">
        <v>48</v>
      </c>
      <c r="C26" s="119"/>
      <c r="D26" s="36">
        <v>550</v>
      </c>
      <c r="E26" s="37" t="s">
        <v>37</v>
      </c>
      <c r="F26" s="38"/>
      <c r="G26" s="120">
        <v>5.0000000000000001E-3</v>
      </c>
      <c r="H26" s="121"/>
      <c r="I26" s="121"/>
      <c r="J26" s="122"/>
      <c r="K26" s="39"/>
      <c r="L26" s="39"/>
      <c r="M26" s="39"/>
      <c r="N26" s="39"/>
      <c r="O26" s="39"/>
      <c r="P26" s="39"/>
      <c r="Q26" s="40"/>
      <c r="R26" s="41">
        <f t="shared" si="1"/>
        <v>5.0000000000000001E-3</v>
      </c>
      <c r="S26" s="42">
        <v>0.54</v>
      </c>
      <c r="T26" s="43">
        <f t="shared" si="0"/>
        <v>297</v>
      </c>
    </row>
    <row r="27" spans="1:23">
      <c r="A27" s="1">
        <v>11</v>
      </c>
      <c r="B27" s="118" t="s">
        <v>65</v>
      </c>
      <c r="C27" s="119"/>
      <c r="D27" s="36">
        <v>30</v>
      </c>
      <c r="E27" s="37" t="s">
        <v>37</v>
      </c>
      <c r="F27" s="38"/>
      <c r="G27" s="120"/>
      <c r="H27" s="121"/>
      <c r="I27" s="121"/>
      <c r="J27" s="122"/>
      <c r="K27" s="39">
        <v>7.0000000000000007E-2</v>
      </c>
      <c r="L27" s="39"/>
      <c r="M27" s="39"/>
      <c r="N27" s="39"/>
      <c r="O27" s="39"/>
      <c r="P27" s="39"/>
      <c r="Q27" s="40"/>
      <c r="R27" s="41">
        <f t="shared" si="1"/>
        <v>7.0000000000000007E-2</v>
      </c>
      <c r="S27" s="42">
        <v>6</v>
      </c>
      <c r="T27" s="43">
        <f t="shared" si="0"/>
        <v>180</v>
      </c>
    </row>
    <row r="28" spans="1:23">
      <c r="A28" s="1">
        <v>12</v>
      </c>
      <c r="B28" s="118" t="s">
        <v>30</v>
      </c>
      <c r="C28" s="119"/>
      <c r="D28" s="36">
        <v>41.67</v>
      </c>
      <c r="E28" s="37" t="s">
        <v>37</v>
      </c>
      <c r="F28" s="38"/>
      <c r="G28" s="120"/>
      <c r="H28" s="121"/>
      <c r="I28" s="121"/>
      <c r="J28" s="122"/>
      <c r="K28" s="39"/>
      <c r="L28" s="39">
        <v>0.06</v>
      </c>
      <c r="M28" s="39"/>
      <c r="N28" s="39"/>
      <c r="O28" s="39"/>
      <c r="P28" s="39"/>
      <c r="Q28" s="40"/>
      <c r="R28" s="41">
        <f t="shared" si="1"/>
        <v>0.06</v>
      </c>
      <c r="S28" s="42">
        <v>6</v>
      </c>
      <c r="T28" s="43">
        <f t="shared" si="0"/>
        <v>250.02</v>
      </c>
    </row>
    <row r="29" spans="1:23">
      <c r="A29" s="1">
        <v>13</v>
      </c>
      <c r="B29" s="56" t="s">
        <v>67</v>
      </c>
      <c r="C29" s="52"/>
      <c r="D29" s="36">
        <v>12</v>
      </c>
      <c r="E29" s="57" t="s">
        <v>46</v>
      </c>
      <c r="F29" s="38"/>
      <c r="G29" s="53"/>
      <c r="H29" s="54"/>
      <c r="I29" s="54"/>
      <c r="J29" s="55"/>
      <c r="K29" s="39"/>
      <c r="L29" s="39"/>
      <c r="M29" s="39"/>
      <c r="N29" s="39">
        <v>1</v>
      </c>
      <c r="O29" s="39"/>
      <c r="P29" s="39"/>
      <c r="Q29" s="40"/>
      <c r="R29" s="41" t="s">
        <v>69</v>
      </c>
      <c r="S29" s="42">
        <v>85</v>
      </c>
      <c r="T29" s="43">
        <f t="shared" si="0"/>
        <v>1020</v>
      </c>
    </row>
    <row r="30" spans="1:23" ht="19.5" thickBot="1">
      <c r="A30" s="1">
        <v>14</v>
      </c>
      <c r="B30" s="118" t="s">
        <v>49</v>
      </c>
      <c r="C30" s="119"/>
      <c r="D30" s="36">
        <v>69</v>
      </c>
      <c r="E30" s="37" t="s">
        <v>41</v>
      </c>
      <c r="F30" s="38"/>
      <c r="G30" s="120"/>
      <c r="H30" s="121"/>
      <c r="I30" s="121"/>
      <c r="J30" s="122"/>
      <c r="K30" s="39"/>
      <c r="L30" s="39"/>
      <c r="M30" s="39">
        <v>1E-3</v>
      </c>
      <c r="N30" s="39"/>
      <c r="O30" s="39"/>
      <c r="P30" s="39"/>
      <c r="Q30" s="46"/>
      <c r="R30" s="41">
        <f t="shared" si="1"/>
        <v>1E-3</v>
      </c>
      <c r="S30" s="42">
        <v>0.5</v>
      </c>
      <c r="T30" s="43">
        <f t="shared" si="0"/>
        <v>34.5</v>
      </c>
    </row>
    <row r="31" spans="1:23" ht="18.75" customHeight="1" thickBot="1">
      <c r="B31" s="47"/>
      <c r="C31" s="47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9" t="s">
        <v>50</v>
      </c>
      <c r="R31" s="92">
        <f>SUM(T17:T30)</f>
        <v>4521.62</v>
      </c>
      <c r="S31" s="92"/>
      <c r="T31" s="93"/>
    </row>
    <row r="32" spans="1:23" ht="15" customHeight="1">
      <c r="B32" s="62" t="s">
        <v>51</v>
      </c>
      <c r="C32" s="62"/>
      <c r="D32" s="62" t="s">
        <v>52</v>
      </c>
      <c r="E32" s="62"/>
      <c r="F32" s="62"/>
      <c r="G32" s="62" t="s">
        <v>53</v>
      </c>
      <c r="H32" s="62"/>
      <c r="I32" s="62"/>
      <c r="J32" s="62"/>
      <c r="K32" s="62"/>
      <c r="N32" s="1" t="s">
        <v>54</v>
      </c>
      <c r="O32" s="62" t="s">
        <v>6</v>
      </c>
      <c r="P32" s="62"/>
      <c r="Q32" s="62" t="s">
        <v>55</v>
      </c>
      <c r="R32" s="62"/>
    </row>
    <row r="34" spans="2:18">
      <c r="B34" s="123" t="s">
        <v>56</v>
      </c>
      <c r="C34" s="123"/>
      <c r="D34" s="62" t="s">
        <v>52</v>
      </c>
      <c r="E34" s="62"/>
      <c r="F34" s="62"/>
      <c r="G34" s="62" t="s">
        <v>57</v>
      </c>
      <c r="H34" s="62"/>
      <c r="I34" s="62"/>
      <c r="J34" s="62"/>
      <c r="K34" s="62"/>
      <c r="N34" s="50" t="s">
        <v>58</v>
      </c>
      <c r="O34" s="62" t="s">
        <v>6</v>
      </c>
      <c r="P34" s="62"/>
      <c r="Q34" s="62" t="s">
        <v>59</v>
      </c>
      <c r="R34" s="62"/>
    </row>
  </sheetData>
  <sheetProtection formatCells="0"/>
  <protectedRanges>
    <protectedRange sqref="N9" name="Диапазон3"/>
    <protectedRange sqref="B4" name="Диапазон2"/>
    <protectedRange sqref="B17:Q30" name="Диапазон1"/>
  </protectedRanges>
  <mergeCells count="75">
    <mergeCell ref="G30:J30"/>
    <mergeCell ref="B30:C30"/>
    <mergeCell ref="B34:C34"/>
    <mergeCell ref="D34:F34"/>
    <mergeCell ref="G34:K34"/>
    <mergeCell ref="O34:P34"/>
    <mergeCell ref="Q34:R34"/>
    <mergeCell ref="R31:T31"/>
    <mergeCell ref="B32:C32"/>
    <mergeCell ref="D32:F32"/>
    <mergeCell ref="G32:K32"/>
    <mergeCell ref="O32:P32"/>
    <mergeCell ref="Q32:R32"/>
    <mergeCell ref="B27:C27"/>
    <mergeCell ref="G27:J27"/>
    <mergeCell ref="B28:C28"/>
    <mergeCell ref="G28:J28"/>
    <mergeCell ref="B24:C24"/>
    <mergeCell ref="G24:J24"/>
    <mergeCell ref="B25:C25"/>
    <mergeCell ref="G25:J25"/>
    <mergeCell ref="B26:C26"/>
    <mergeCell ref="G26:J26"/>
    <mergeCell ref="B21:C21"/>
    <mergeCell ref="G21:J21"/>
    <mergeCell ref="B22:C22"/>
    <mergeCell ref="G22:J22"/>
    <mergeCell ref="B23:C23"/>
    <mergeCell ref="G23:J23"/>
    <mergeCell ref="B18:C18"/>
    <mergeCell ref="G18:J18"/>
    <mergeCell ref="B19:C19"/>
    <mergeCell ref="G19:J19"/>
    <mergeCell ref="B20:C20"/>
    <mergeCell ref="G20:J20"/>
    <mergeCell ref="B15:C15"/>
    <mergeCell ref="G15:J15"/>
    <mergeCell ref="B16:C16"/>
    <mergeCell ref="G16:J16"/>
    <mergeCell ref="B17:C17"/>
    <mergeCell ref="G17:J17"/>
    <mergeCell ref="R11:R14"/>
    <mergeCell ref="S11:S14"/>
    <mergeCell ref="T11:T14"/>
    <mergeCell ref="F12:Q12"/>
    <mergeCell ref="G13:J13"/>
    <mergeCell ref="G14:J14"/>
    <mergeCell ref="D10:M10"/>
    <mergeCell ref="N10:O10"/>
    <mergeCell ref="B11:C14"/>
    <mergeCell ref="D11:D14"/>
    <mergeCell ref="E11:E14"/>
    <mergeCell ref="F11:Q11"/>
    <mergeCell ref="B9:C9"/>
    <mergeCell ref="D9:E9"/>
    <mergeCell ref="F9:J9"/>
    <mergeCell ref="K9:L9"/>
    <mergeCell ref="N9:O9"/>
    <mergeCell ref="P2:Q2"/>
    <mergeCell ref="R2:S2"/>
    <mergeCell ref="Q4:R4"/>
    <mergeCell ref="B5:C7"/>
    <mergeCell ref="D5:E8"/>
    <mergeCell ref="F5:J8"/>
    <mergeCell ref="K5:L8"/>
    <mergeCell ref="M5:M8"/>
    <mergeCell ref="N5:O8"/>
    <mergeCell ref="Q5:R5"/>
    <mergeCell ref="N2:O2"/>
    <mergeCell ref="Q6:R6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6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Чт2</vt:lpstr>
      <vt:lpstr>Чт2!_GoBack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2023-05-18T06:36:21Z</cp:lastPrinted>
  <dcterms:created xsi:type="dcterms:W3CDTF">2022-11-23T09:16:26Z</dcterms:created>
  <dcterms:modified xsi:type="dcterms:W3CDTF">2023-05-18T06:36:50Z</dcterms:modified>
</cp:coreProperties>
</file>