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Вт2" sheetId="1" r:id="rId1"/>
  </sheets>
  <calcPr calcId="125725"/>
</workbook>
</file>

<file path=xl/calcChain.xml><?xml version="1.0" encoding="utf-8"?>
<calcChain xmlns="http://schemas.openxmlformats.org/spreadsheetml/2006/main">
  <c r="H9" i="1"/>
  <c r="F16"/>
  <c r="P18"/>
  <c r="R18"/>
  <c r="P19"/>
  <c r="R19"/>
  <c r="P20"/>
  <c r="R20"/>
  <c r="P21"/>
  <c r="R21"/>
  <c r="P22"/>
  <c r="R22"/>
  <c r="P23"/>
  <c r="R23"/>
  <c r="P24"/>
  <c r="R24"/>
  <c r="P25"/>
  <c r="R25"/>
  <c r="P26"/>
  <c r="R26"/>
  <c r="R27"/>
  <c r="R28"/>
  <c r="P29"/>
  <c r="R29"/>
  <c r="P30"/>
  <c r="R30"/>
  <c r="P31"/>
  <c r="R31"/>
  <c r="P32"/>
  <c r="R32"/>
  <c r="P33" l="1"/>
  <c r="J9" s="1"/>
  <c r="K10" s="1"/>
</calcChain>
</file>

<file path=xl/sharedStrings.xml><?xml version="1.0" encoding="utf-8"?>
<sst xmlns="http://schemas.openxmlformats.org/spreadsheetml/2006/main" count="85" uniqueCount="70">
  <si>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</si>
  <si>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</si>
  <si>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</si>
  <si>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</si>
  <si>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</si>
  <si>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</si>
  <si>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</si>
  <si>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</si>
  <si>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Яблоки</t>
  </si>
  <si>
    <t>шт</t>
  </si>
  <si>
    <t>Сахар</t>
  </si>
  <si>
    <t>пач</t>
  </si>
  <si>
    <t>Кисель фруктовый</t>
  </si>
  <si>
    <t>Хлеб</t>
  </si>
  <si>
    <t>Масло сливочн.</t>
  </si>
  <si>
    <t>Гречка</t>
  </si>
  <si>
    <t>Мука пшенич.</t>
  </si>
  <si>
    <t>Яйцо</t>
  </si>
  <si>
    <t>Соль</t>
  </si>
  <si>
    <t>Томат</t>
  </si>
  <si>
    <t>Морковь</t>
  </si>
  <si>
    <t>Лук</t>
  </si>
  <si>
    <t>л</t>
  </si>
  <si>
    <t>Масло раст</t>
  </si>
  <si>
    <t>Крупа рисовая</t>
  </si>
  <si>
    <t>Мясо говяж</t>
  </si>
  <si>
    <t>150\5</t>
  </si>
  <si>
    <t>г</t>
  </si>
  <si>
    <t>Выход -вес порций</t>
  </si>
  <si>
    <t>Количество порций</t>
  </si>
  <si>
    <t>Каша гречневая</t>
  </si>
  <si>
    <t>Тефтели мясные с соусом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</si>
  <si>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</si>
  <si>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</si>
  <si>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</si>
  <si>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</si>
  <si>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</si>
  <si>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</si>
  <si>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</si>
  <si>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</si>
  <si>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 xml:space="preserve">    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</si>
  <si>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</si>
  <si>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</si>
  <si>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</si>
  <si>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</si>
  <si>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</si>
  <si>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</si>
  <si>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</si>
  <si>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</si>
  <si>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</si>
  <si>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</si>
  <si>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</si>
  <si>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</si>
  <si>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</si>
  <si>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>______________________________</t>
  </si>
  <si>
    <t xml:space="preserve">Утверждаю </t>
  </si>
  <si>
    <t>Балкарова М.М.</t>
  </si>
  <si>
    <t>Кандрокова Ж.С.</t>
  </si>
  <si>
    <t>Катаева Ф.Э.</t>
  </si>
  <si>
    <t>Яблоко</t>
  </si>
  <si>
    <t xml:space="preserve">директор   </t>
  </si>
  <si>
    <t>Кудаева Л.Л.</t>
  </si>
  <si>
    <t xml:space="preserve">Меню требование на выдачу  продуктов питания </t>
  </si>
  <si>
    <t xml:space="preserve">                               Всего</t>
  </si>
  <si>
    <t>80\50</t>
  </si>
  <si>
    <t xml:space="preserve">  Учреждение:</t>
  </si>
  <si>
    <t xml:space="preserve">   2 неделя  </t>
  </si>
  <si>
    <t>вторник</t>
  </si>
  <si>
    <t>№7</t>
  </si>
  <si>
    <t>10.10.2023г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</si>
</sst>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8" xfId="0" applyNumberFormat="1" applyFont="1" applyBorder="1"/>
    <xf numFmtId="0" fontId="1" fillId="0" borderId="9" xfId="0" applyFont="1" applyBorder="1" applyAlignment="1">
      <alignment horizontal="center" vertical="center" wrapText="1"/>
    </xf>
    <xf numFmtId="2" fontId="1" fillId="0" borderId="8" xfId="0" applyNumberFormat="1" applyFont="1" applyBorder="1"/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/>
    <xf numFmtId="0" fontId="1" fillId="0" borderId="5" xfId="0" applyFont="1" applyBorder="1" applyAlignment="1">
      <alignment horizontal="center" vertical="center" wrapText="1"/>
    </xf>
    <xf numFmtId="2" fontId="1" fillId="0" borderId="13" xfId="0" applyNumberFormat="1" applyFont="1" applyBorder="1"/>
    <xf numFmtId="0" fontId="1" fillId="0" borderId="15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/>
    <xf numFmtId="2" fontId="1" fillId="0" borderId="16" xfId="0" applyNumberFormat="1" applyFont="1" applyBorder="1" applyAlignment="1">
      <alignment horizontal="right" vertical="center"/>
    </xf>
    <xf numFmtId="2" fontId="1" fillId="0" borderId="16" xfId="0" applyNumberFormat="1" applyFont="1" applyBorder="1"/>
    <xf numFmtId="0" fontId="1" fillId="0" borderId="4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/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14" fontId="1" fillId="0" borderId="4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4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" fillId="0" borderId="18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/>
    </xf>
    <xf numFmtId="0" fontId="1" fillId="0" borderId="41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7"/>
  <sheetViews>
    <sheetView tabSelected="1" zoomScale="80" zoomScaleNormal="80" workbookViewId="0">
      <selection activeCell="P9" sqref="P9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4.7109375" style="1" customWidth="1"/>
    <col min="7" max="7" width="19.5703125" style="1" bestFit="1" customWidth="1"/>
    <col min="8" max="8" width="12.85546875" style="1" customWidth="1"/>
    <col min="9" max="9" width="15.28515625" style="1" customWidth="1"/>
    <col min="10" max="10" width="16.140625" style="1" customWidth="1"/>
    <col min="11" max="11" width="12.85546875" style="1" customWidth="1"/>
    <col min="12" max="12" width="13.7109375" style="1" customWidth="1"/>
    <col min="13" max="15" width="12.5703125" style="1" customWidth="1"/>
    <col min="16" max="16" width="10.7109375" style="1" customWidth="1"/>
    <col min="17" max="17" width="11.28515625" style="1" customWidth="1"/>
    <col min="18" max="18" width="10.7109375" style="1" customWidth="1"/>
    <col min="19" max="16384" width="9.140625" style="1"/>
  </cols>
  <sheetData>
    <row r="1" spans="2:18" ht="15" customHeight="1">
      <c r="B1" s="1" t="s">
        <v>55</v>
      </c>
      <c r="H1" s="100" t="s">
        <v>62</v>
      </c>
      <c r="I1" s="100"/>
      <c r="J1" s="100"/>
      <c r="K1" s="64" t="s">
        <v>68</v>
      </c>
    </row>
    <row r="2" spans="2:18" ht="15" customHeight="1">
      <c r="B2" s="1" t="s">
        <v>60</v>
      </c>
      <c r="C2" s="65" t="s">
        <v>54</v>
      </c>
      <c r="D2" s="65"/>
      <c r="E2" s="113" t="s">
        <v>56</v>
      </c>
      <c r="F2" s="113"/>
      <c r="G2" s="62" t="s">
        <v>65</v>
      </c>
      <c r="H2" s="65" t="s">
        <v>53</v>
      </c>
      <c r="I2" s="65"/>
      <c r="J2" s="65"/>
      <c r="L2" s="65" t="s">
        <v>52</v>
      </c>
      <c r="M2" s="65"/>
      <c r="N2" s="65" t="s">
        <v>1</v>
      </c>
      <c r="O2" s="65"/>
      <c r="P2" s="115" t="s">
        <v>51</v>
      </c>
      <c r="Q2" s="115"/>
    </row>
    <row r="3" spans="2:18" ht="15" customHeight="1">
      <c r="C3" s="3"/>
      <c r="D3" s="3"/>
      <c r="E3" s="3"/>
      <c r="F3" s="3"/>
      <c r="G3" s="3"/>
      <c r="K3" s="3"/>
      <c r="L3" s="3"/>
      <c r="M3" s="3"/>
      <c r="N3" s="3"/>
      <c r="O3" s="3"/>
      <c r="P3" s="60"/>
      <c r="Q3" s="60"/>
    </row>
    <row r="4" spans="2:18" ht="38.25" thickBot="1">
      <c r="B4" s="59" t="s">
        <v>69</v>
      </c>
      <c r="H4" s="61" t="s">
        <v>66</v>
      </c>
      <c r="I4" s="1" t="s">
        <v>67</v>
      </c>
      <c r="O4" s="65" t="s">
        <v>50</v>
      </c>
      <c r="P4" s="65"/>
    </row>
    <row r="5" spans="2:18" ht="15" customHeight="1">
      <c r="B5" s="105" t="s">
        <v>49</v>
      </c>
      <c r="C5" s="106"/>
      <c r="D5" s="91" t="s">
        <v>48</v>
      </c>
      <c r="E5" s="92"/>
      <c r="F5" s="91" t="s">
        <v>47</v>
      </c>
      <c r="G5" s="58"/>
      <c r="H5" s="91" t="s">
        <v>46</v>
      </c>
      <c r="I5" s="92"/>
      <c r="J5" s="111" t="s">
        <v>45</v>
      </c>
      <c r="K5" s="92"/>
      <c r="L5" s="91" t="s">
        <v>44</v>
      </c>
      <c r="M5" s="92"/>
      <c r="O5" s="114" t="s">
        <v>43</v>
      </c>
      <c r="P5" s="114"/>
    </row>
    <row r="6" spans="2:18">
      <c r="B6" s="107"/>
      <c r="C6" s="108"/>
      <c r="D6" s="93"/>
      <c r="E6" s="94"/>
      <c r="F6" s="93"/>
      <c r="G6" s="57"/>
      <c r="H6" s="93"/>
      <c r="I6" s="94"/>
      <c r="J6" s="83"/>
      <c r="K6" s="94"/>
      <c r="L6" s="93"/>
      <c r="M6" s="94"/>
      <c r="O6" s="114">
        <v>504202</v>
      </c>
      <c r="P6" s="114"/>
    </row>
    <row r="7" spans="2:18" ht="19.5" customHeight="1" thickBot="1">
      <c r="B7" s="109"/>
      <c r="C7" s="110"/>
      <c r="D7" s="93"/>
      <c r="E7" s="94"/>
      <c r="F7" s="93"/>
      <c r="G7" s="57"/>
      <c r="H7" s="93"/>
      <c r="I7" s="94"/>
      <c r="J7" s="83"/>
      <c r="K7" s="94"/>
      <c r="L7" s="93"/>
      <c r="M7" s="94"/>
    </row>
    <row r="8" spans="2:18" ht="63" customHeight="1" thickBot="1">
      <c r="B8" s="56" t="s">
        <v>42</v>
      </c>
      <c r="C8" s="55" t="s">
        <v>41</v>
      </c>
      <c r="D8" s="95"/>
      <c r="E8" s="96"/>
      <c r="F8" s="95"/>
      <c r="G8" s="54"/>
      <c r="H8" s="95"/>
      <c r="I8" s="96"/>
      <c r="J8" s="112"/>
      <c r="K8" s="96"/>
      <c r="L8" s="95"/>
      <c r="M8" s="96"/>
      <c r="R8" s="1" t="s">
        <v>40</v>
      </c>
    </row>
    <row r="9" spans="2:18" ht="24" customHeight="1" thickBot="1">
      <c r="B9" s="101"/>
      <c r="C9" s="102"/>
      <c r="D9" s="103">
        <v>68.3</v>
      </c>
      <c r="E9" s="104"/>
      <c r="F9" s="53">
        <v>95</v>
      </c>
      <c r="G9" s="53"/>
      <c r="H9" s="88">
        <f>SUM(F9)*D9</f>
        <v>6488.5</v>
      </c>
      <c r="I9" s="90"/>
      <c r="J9" s="66">
        <f>SUM(P33)/L9</f>
        <v>74.358271604938295</v>
      </c>
      <c r="K9" s="67"/>
      <c r="L9" s="86">
        <v>81</v>
      </c>
      <c r="M9" s="87"/>
    </row>
    <row r="10" spans="2:18" ht="24.75" customHeight="1" thickBot="1">
      <c r="B10" s="3"/>
      <c r="C10" s="3"/>
      <c r="D10" s="88" t="s">
        <v>63</v>
      </c>
      <c r="E10" s="89"/>
      <c r="F10" s="89"/>
      <c r="G10" s="89"/>
      <c r="H10" s="89"/>
      <c r="I10" s="89"/>
      <c r="J10" s="90"/>
      <c r="K10" s="66">
        <f>J9*L9</f>
        <v>6023.0200000000023</v>
      </c>
      <c r="L10" s="66"/>
      <c r="M10" s="67"/>
    </row>
    <row r="11" spans="2:18" ht="19.5" thickBot="1"/>
    <row r="12" spans="2:18" ht="21" customHeight="1" thickBot="1">
      <c r="B12" s="91" t="s">
        <v>39</v>
      </c>
      <c r="C12" s="92"/>
      <c r="D12" s="92" t="s">
        <v>38</v>
      </c>
      <c r="E12" s="77" t="s">
        <v>37</v>
      </c>
      <c r="F12" s="88" t="s">
        <v>36</v>
      </c>
      <c r="G12" s="89"/>
      <c r="H12" s="89"/>
      <c r="I12" s="89"/>
      <c r="J12" s="89"/>
      <c r="K12" s="89"/>
      <c r="L12" s="89"/>
      <c r="M12" s="89"/>
      <c r="N12" s="89"/>
      <c r="O12" s="90"/>
      <c r="P12" s="97" t="s">
        <v>35</v>
      </c>
      <c r="Q12" s="77" t="s">
        <v>34</v>
      </c>
      <c r="R12" s="80" t="s">
        <v>33</v>
      </c>
    </row>
    <row r="13" spans="2:18" ht="17.25" customHeight="1" thickBot="1">
      <c r="B13" s="93"/>
      <c r="C13" s="94"/>
      <c r="D13" s="94"/>
      <c r="E13" s="78"/>
      <c r="F13" s="83" t="s">
        <v>32</v>
      </c>
      <c r="G13" s="83"/>
      <c r="H13" s="83"/>
      <c r="I13" s="83"/>
      <c r="J13" s="83"/>
      <c r="K13" s="83"/>
      <c r="L13" s="83"/>
      <c r="M13" s="83"/>
      <c r="N13" s="83"/>
      <c r="O13" s="83"/>
      <c r="P13" s="98"/>
      <c r="Q13" s="78"/>
      <c r="R13" s="81"/>
    </row>
    <row r="14" spans="2:18" ht="71.25" customHeight="1" thickBot="1">
      <c r="B14" s="93"/>
      <c r="C14" s="94"/>
      <c r="D14" s="94"/>
      <c r="E14" s="78"/>
      <c r="F14" s="52" t="s">
        <v>31</v>
      </c>
      <c r="G14" s="51" t="s">
        <v>30</v>
      </c>
      <c r="H14" s="51" t="s">
        <v>13</v>
      </c>
      <c r="I14" s="51" t="s">
        <v>12</v>
      </c>
      <c r="J14" s="51" t="s">
        <v>59</v>
      </c>
      <c r="K14" s="51"/>
      <c r="L14" s="51"/>
      <c r="M14" s="51"/>
      <c r="N14" s="51"/>
      <c r="O14" s="50"/>
      <c r="P14" s="98"/>
      <c r="Q14" s="78"/>
      <c r="R14" s="81"/>
    </row>
    <row r="15" spans="2:18" ht="15.75" customHeight="1" thickBot="1">
      <c r="B15" s="95"/>
      <c r="C15" s="96"/>
      <c r="D15" s="96"/>
      <c r="E15" s="79"/>
      <c r="F15" s="49"/>
      <c r="G15" s="48"/>
      <c r="H15" s="48"/>
      <c r="I15" s="48"/>
      <c r="J15" s="48"/>
      <c r="K15" s="48"/>
      <c r="L15" s="48"/>
      <c r="M15" s="48"/>
      <c r="N15" s="48"/>
      <c r="O15" s="47"/>
      <c r="P15" s="99"/>
      <c r="Q15" s="79"/>
      <c r="R15" s="82"/>
    </row>
    <row r="16" spans="2:18">
      <c r="B16" s="84" t="s">
        <v>29</v>
      </c>
      <c r="C16" s="85"/>
      <c r="D16" s="46"/>
      <c r="E16" s="41"/>
      <c r="F16" s="45">
        <f>SUM(L9)</f>
        <v>81</v>
      </c>
      <c r="G16" s="44">
        <v>81</v>
      </c>
      <c r="H16" s="45">
        <v>81</v>
      </c>
      <c r="I16" s="45">
        <v>81</v>
      </c>
      <c r="J16" s="44">
        <v>81</v>
      </c>
      <c r="K16" s="44"/>
      <c r="L16" s="44"/>
      <c r="M16" s="44"/>
      <c r="N16" s="44"/>
      <c r="O16" s="43"/>
      <c r="P16" s="42"/>
      <c r="Q16" s="41"/>
      <c r="R16" s="40"/>
    </row>
    <row r="17" spans="1:18" ht="19.5" thickBot="1">
      <c r="B17" s="73" t="s">
        <v>28</v>
      </c>
      <c r="C17" s="74"/>
      <c r="D17" s="39"/>
      <c r="E17" s="13" t="s">
        <v>27</v>
      </c>
      <c r="F17" s="38" t="s">
        <v>64</v>
      </c>
      <c r="G17" s="37" t="s">
        <v>26</v>
      </c>
      <c r="H17" s="37">
        <v>60</v>
      </c>
      <c r="I17" s="37">
        <v>200</v>
      </c>
      <c r="J17" s="37">
        <v>130</v>
      </c>
      <c r="K17" s="37"/>
      <c r="L17" s="37"/>
      <c r="M17" s="37"/>
      <c r="N17" s="37"/>
      <c r="O17" s="36"/>
      <c r="P17" s="35"/>
      <c r="Q17" s="13"/>
      <c r="R17" s="34"/>
    </row>
    <row r="18" spans="1:18">
      <c r="A18" s="1">
        <v>1</v>
      </c>
      <c r="B18" s="75" t="s">
        <v>25</v>
      </c>
      <c r="C18" s="76"/>
      <c r="D18" s="23">
        <v>510</v>
      </c>
      <c r="E18" s="33" t="s">
        <v>7</v>
      </c>
      <c r="F18" s="32">
        <v>0.09</v>
      </c>
      <c r="G18" s="31"/>
      <c r="H18" s="31"/>
      <c r="I18" s="31"/>
      <c r="J18" s="31"/>
      <c r="K18" s="31"/>
      <c r="L18" s="31"/>
      <c r="M18" s="31"/>
      <c r="N18" s="31"/>
      <c r="O18" s="30"/>
      <c r="P18" s="29">
        <f t="shared" ref="P18:P26" si="0">SUM(F18:O18)</f>
        <v>0.09</v>
      </c>
      <c r="Q18" s="28">
        <v>8</v>
      </c>
      <c r="R18" s="27">
        <f t="shared" ref="R18:R32" si="1">SUM(Q18)*D18</f>
        <v>4080</v>
      </c>
    </row>
    <row r="19" spans="1:18">
      <c r="A19" s="1">
        <v>2</v>
      </c>
      <c r="B19" s="69" t="s">
        <v>24</v>
      </c>
      <c r="C19" s="70"/>
      <c r="D19" s="19">
        <v>88</v>
      </c>
      <c r="E19" s="18" t="s">
        <v>7</v>
      </c>
      <c r="F19" s="17">
        <v>5.0000000000000001E-3</v>
      </c>
      <c r="G19" s="16"/>
      <c r="H19" s="16"/>
      <c r="I19" s="16"/>
      <c r="J19" s="16"/>
      <c r="K19" s="16"/>
      <c r="L19" s="16"/>
      <c r="M19" s="16"/>
      <c r="N19" s="16"/>
      <c r="O19" s="20"/>
      <c r="P19" s="9">
        <f t="shared" si="0"/>
        <v>5.0000000000000001E-3</v>
      </c>
      <c r="Q19" s="8">
        <v>0.5</v>
      </c>
      <c r="R19" s="7">
        <f t="shared" si="1"/>
        <v>44</v>
      </c>
    </row>
    <row r="20" spans="1:18">
      <c r="A20" s="1">
        <v>3</v>
      </c>
      <c r="B20" s="69" t="s">
        <v>23</v>
      </c>
      <c r="C20" s="70"/>
      <c r="D20" s="19">
        <v>110</v>
      </c>
      <c r="E20" s="18" t="s">
        <v>22</v>
      </c>
      <c r="F20" s="17">
        <v>0.01</v>
      </c>
      <c r="G20" s="16"/>
      <c r="H20" s="16"/>
      <c r="I20" s="16"/>
      <c r="J20" s="16"/>
      <c r="K20" s="16"/>
      <c r="L20" s="16"/>
      <c r="M20" s="16"/>
      <c r="N20" s="16"/>
      <c r="O20" s="20"/>
      <c r="P20" s="9">
        <f t="shared" si="0"/>
        <v>0.01</v>
      </c>
      <c r="Q20" s="8">
        <v>0.9</v>
      </c>
      <c r="R20" s="7">
        <f t="shared" si="1"/>
        <v>99</v>
      </c>
    </row>
    <row r="21" spans="1:18">
      <c r="A21" s="1">
        <v>4</v>
      </c>
      <c r="B21" s="69" t="s">
        <v>21</v>
      </c>
      <c r="C21" s="70"/>
      <c r="D21" s="19">
        <v>18</v>
      </c>
      <c r="E21" s="18" t="s">
        <v>7</v>
      </c>
      <c r="F21" s="17">
        <v>2.1999999999999999E-2</v>
      </c>
      <c r="G21" s="16"/>
      <c r="H21" s="16"/>
      <c r="I21" s="16"/>
      <c r="J21" s="16"/>
      <c r="K21" s="16"/>
      <c r="L21" s="16"/>
      <c r="M21" s="16"/>
      <c r="N21" s="16"/>
      <c r="O21" s="20"/>
      <c r="P21" s="9">
        <f t="shared" si="0"/>
        <v>2.1999999999999999E-2</v>
      </c>
      <c r="Q21" s="8">
        <v>1</v>
      </c>
      <c r="R21" s="7">
        <f t="shared" si="1"/>
        <v>18</v>
      </c>
    </row>
    <row r="22" spans="1:18">
      <c r="A22" s="1">
        <v>5</v>
      </c>
      <c r="B22" s="69" t="s">
        <v>20</v>
      </c>
      <c r="C22" s="70"/>
      <c r="D22" s="19">
        <v>40</v>
      </c>
      <c r="E22" s="18" t="s">
        <v>7</v>
      </c>
      <c r="F22" s="17">
        <v>5.0000000000000001E-3</v>
      </c>
      <c r="G22" s="16"/>
      <c r="H22" s="16"/>
      <c r="I22" s="16"/>
      <c r="J22" s="16"/>
      <c r="K22" s="16"/>
      <c r="L22" s="16"/>
      <c r="M22" s="16"/>
      <c r="N22" s="16"/>
      <c r="O22" s="20"/>
      <c r="P22" s="9">
        <f t="shared" si="0"/>
        <v>5.0000000000000001E-3</v>
      </c>
      <c r="Q22" s="8">
        <v>0.5</v>
      </c>
      <c r="R22" s="7">
        <f t="shared" si="1"/>
        <v>20</v>
      </c>
    </row>
    <row r="23" spans="1:18">
      <c r="A23" s="1">
        <v>6</v>
      </c>
      <c r="B23" s="69" t="s">
        <v>19</v>
      </c>
      <c r="C23" s="70"/>
      <c r="D23" s="19">
        <v>40</v>
      </c>
      <c r="E23" s="18" t="s">
        <v>11</v>
      </c>
      <c r="F23" s="17">
        <v>5.0000000000000001E-3</v>
      </c>
      <c r="G23" s="16"/>
      <c r="H23" s="16"/>
      <c r="I23" s="16"/>
      <c r="J23" s="16"/>
      <c r="K23" s="16"/>
      <c r="L23" s="16"/>
      <c r="M23" s="16"/>
      <c r="N23" s="16"/>
      <c r="O23" s="20"/>
      <c r="P23" s="9">
        <f t="shared" si="0"/>
        <v>5.0000000000000001E-3</v>
      </c>
      <c r="Q23" s="26">
        <v>2</v>
      </c>
      <c r="R23" s="7">
        <f t="shared" si="1"/>
        <v>80</v>
      </c>
    </row>
    <row r="24" spans="1:18">
      <c r="A24" s="1">
        <v>7</v>
      </c>
      <c r="B24" s="69" t="s">
        <v>18</v>
      </c>
      <c r="C24" s="70"/>
      <c r="D24" s="19">
        <v>17</v>
      </c>
      <c r="E24" s="18" t="s">
        <v>7</v>
      </c>
      <c r="F24" s="17">
        <v>4.0000000000000001E-3</v>
      </c>
      <c r="G24" s="16">
        <v>5.0000000000000001E-3</v>
      </c>
      <c r="H24" s="16"/>
      <c r="I24" s="16"/>
      <c r="J24" s="16"/>
      <c r="K24" s="16"/>
      <c r="L24" s="16"/>
      <c r="M24" s="16"/>
      <c r="N24" s="16"/>
      <c r="O24" s="20"/>
      <c r="P24" s="9">
        <f t="shared" si="0"/>
        <v>9.0000000000000011E-3</v>
      </c>
      <c r="Q24" s="8">
        <v>0.6</v>
      </c>
      <c r="R24" s="7">
        <f t="shared" si="1"/>
        <v>10.199999999999999</v>
      </c>
    </row>
    <row r="25" spans="1:18">
      <c r="A25" s="1">
        <v>8</v>
      </c>
      <c r="B25" s="25" t="s">
        <v>17</v>
      </c>
      <c r="C25" s="24"/>
      <c r="D25" s="19">
        <v>10</v>
      </c>
      <c r="E25" s="18" t="s">
        <v>9</v>
      </c>
      <c r="F25" s="17">
        <v>5.0000000000000001E-3</v>
      </c>
      <c r="G25" s="16"/>
      <c r="H25" s="16"/>
      <c r="I25" s="16"/>
      <c r="J25" s="16"/>
      <c r="K25" s="16"/>
      <c r="L25" s="16"/>
      <c r="M25" s="16"/>
      <c r="N25" s="16"/>
      <c r="O25" s="20"/>
      <c r="P25" s="9">
        <f t="shared" si="0"/>
        <v>5.0000000000000001E-3</v>
      </c>
      <c r="Q25" s="8">
        <v>7</v>
      </c>
      <c r="R25" s="7">
        <f t="shared" si="1"/>
        <v>70</v>
      </c>
    </row>
    <row r="26" spans="1:18">
      <c r="A26" s="1">
        <v>9</v>
      </c>
      <c r="B26" s="69" t="s">
        <v>16</v>
      </c>
      <c r="C26" s="70"/>
      <c r="D26" s="19">
        <v>27</v>
      </c>
      <c r="E26" s="18" t="s">
        <v>7</v>
      </c>
      <c r="F26" s="17">
        <v>3.0000000000000001E-3</v>
      </c>
      <c r="G26" s="16"/>
      <c r="H26" s="16"/>
      <c r="I26" s="16"/>
      <c r="J26" s="16"/>
      <c r="K26" s="16"/>
      <c r="L26" s="16"/>
      <c r="M26" s="16"/>
      <c r="N26" s="16"/>
      <c r="O26" s="20"/>
      <c r="P26" s="9">
        <f t="shared" si="0"/>
        <v>3.0000000000000001E-3</v>
      </c>
      <c r="Q26" s="8">
        <v>0.3</v>
      </c>
      <c r="R26" s="7">
        <f t="shared" si="1"/>
        <v>8.1</v>
      </c>
    </row>
    <row r="27" spans="1:18">
      <c r="A27" s="1">
        <v>10</v>
      </c>
      <c r="B27" s="25" t="s">
        <v>15</v>
      </c>
      <c r="C27" s="24"/>
      <c r="D27" s="23">
        <v>65</v>
      </c>
      <c r="E27" s="18" t="s">
        <v>7</v>
      </c>
      <c r="F27" s="17"/>
      <c r="G27" s="16">
        <v>0.05</v>
      </c>
      <c r="H27" s="16"/>
      <c r="I27" s="16"/>
      <c r="J27" s="16"/>
      <c r="K27" s="16"/>
      <c r="L27" s="16"/>
      <c r="M27" s="16"/>
      <c r="N27" s="16"/>
      <c r="O27" s="20"/>
      <c r="P27" s="9">
        <v>0.05</v>
      </c>
      <c r="Q27" s="8">
        <v>4</v>
      </c>
      <c r="R27" s="7">
        <f t="shared" si="1"/>
        <v>260</v>
      </c>
    </row>
    <row r="28" spans="1:18">
      <c r="A28" s="1">
        <v>11</v>
      </c>
      <c r="B28" s="25" t="s">
        <v>14</v>
      </c>
      <c r="C28" s="24"/>
      <c r="D28" s="23">
        <v>595</v>
      </c>
      <c r="E28" s="18" t="s">
        <v>7</v>
      </c>
      <c r="F28" s="17"/>
      <c r="G28" s="16">
        <v>5.0000000000000001E-3</v>
      </c>
      <c r="H28" s="16"/>
      <c r="I28" s="16"/>
      <c r="J28" s="16"/>
      <c r="K28" s="16"/>
      <c r="L28" s="16"/>
      <c r="M28" s="16"/>
      <c r="N28" s="16"/>
      <c r="O28" s="20"/>
      <c r="P28" s="9">
        <v>5.0000000000000001E-3</v>
      </c>
      <c r="Q28" s="8">
        <v>0.18</v>
      </c>
      <c r="R28" s="7">
        <f t="shared" si="1"/>
        <v>107.1</v>
      </c>
    </row>
    <row r="29" spans="1:18">
      <c r="A29" s="1">
        <v>12</v>
      </c>
      <c r="B29" s="69" t="s">
        <v>13</v>
      </c>
      <c r="C29" s="70"/>
      <c r="D29" s="22">
        <v>41.67</v>
      </c>
      <c r="E29" s="18" t="s">
        <v>7</v>
      </c>
      <c r="F29" s="21"/>
      <c r="G29" s="21"/>
      <c r="H29" s="16">
        <v>0.06</v>
      </c>
      <c r="I29" s="16"/>
      <c r="J29" s="16"/>
      <c r="K29" s="16"/>
      <c r="L29" s="16"/>
      <c r="M29" s="16"/>
      <c r="N29" s="16"/>
      <c r="O29" s="20"/>
      <c r="P29" s="9">
        <f>SUM(F29:O29)</f>
        <v>0.06</v>
      </c>
      <c r="Q29" s="8">
        <v>6</v>
      </c>
      <c r="R29" s="7">
        <f t="shared" si="1"/>
        <v>250.02</v>
      </c>
    </row>
    <row r="30" spans="1:18">
      <c r="A30" s="1">
        <v>13</v>
      </c>
      <c r="B30" s="69" t="s">
        <v>12</v>
      </c>
      <c r="C30" s="70"/>
      <c r="D30" s="19">
        <v>210</v>
      </c>
      <c r="E30" s="63" t="s">
        <v>7</v>
      </c>
      <c r="F30" s="17"/>
      <c r="G30" s="17"/>
      <c r="H30" s="16"/>
      <c r="I30" s="16">
        <v>0.03</v>
      </c>
      <c r="J30" s="16"/>
      <c r="K30" s="16"/>
      <c r="L30" s="16"/>
      <c r="M30" s="16"/>
      <c r="N30" s="16"/>
      <c r="O30" s="15"/>
      <c r="P30" s="9">
        <f>SUM(F30:O30)</f>
        <v>0.03</v>
      </c>
      <c r="Q30" s="8">
        <v>1.8</v>
      </c>
      <c r="R30" s="7">
        <f t="shared" si="1"/>
        <v>378</v>
      </c>
    </row>
    <row r="31" spans="1:18">
      <c r="A31" s="1">
        <v>14</v>
      </c>
      <c r="B31" s="69" t="s">
        <v>10</v>
      </c>
      <c r="C31" s="70"/>
      <c r="D31" s="19">
        <v>74</v>
      </c>
      <c r="E31" s="18" t="s">
        <v>7</v>
      </c>
      <c r="F31" s="17">
        <v>1E-3</v>
      </c>
      <c r="G31" s="17"/>
      <c r="H31" s="16"/>
      <c r="I31" s="16">
        <v>1.4999999999999999E-2</v>
      </c>
      <c r="J31" s="16"/>
      <c r="K31" s="16"/>
      <c r="L31" s="16"/>
      <c r="M31" s="16"/>
      <c r="N31" s="16"/>
      <c r="O31" s="15"/>
      <c r="P31" s="9">
        <f>SUM(F31:O31)</f>
        <v>1.6E-2</v>
      </c>
      <c r="Q31" s="8">
        <v>1.4</v>
      </c>
      <c r="R31" s="7">
        <f t="shared" si="1"/>
        <v>103.6</v>
      </c>
    </row>
    <row r="32" spans="1:18" ht="19.5" thickBot="1">
      <c r="A32" s="1">
        <v>15</v>
      </c>
      <c r="B32" s="71" t="s">
        <v>8</v>
      </c>
      <c r="C32" s="72"/>
      <c r="D32" s="14">
        <v>45</v>
      </c>
      <c r="E32" s="13" t="s">
        <v>7</v>
      </c>
      <c r="F32" s="12"/>
      <c r="G32" s="12"/>
      <c r="H32" s="11"/>
      <c r="I32" s="11"/>
      <c r="J32" s="11">
        <v>0.13</v>
      </c>
      <c r="K32" s="11"/>
      <c r="L32" s="11"/>
      <c r="M32" s="11"/>
      <c r="N32" s="11"/>
      <c r="O32" s="10"/>
      <c r="P32" s="9">
        <f>SUM(F32:O32)</f>
        <v>0.13</v>
      </c>
      <c r="Q32" s="8">
        <v>11</v>
      </c>
      <c r="R32" s="7">
        <f t="shared" si="1"/>
        <v>495</v>
      </c>
    </row>
    <row r="33" spans="2:18" ht="18.75" customHeight="1" thickBot="1">
      <c r="B33" s="5"/>
      <c r="C33" s="5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6" t="s">
        <v>6</v>
      </c>
      <c r="P33" s="66">
        <f>SUM(R18:R32)</f>
        <v>6023.0200000000013</v>
      </c>
      <c r="Q33" s="66"/>
      <c r="R33" s="67"/>
    </row>
    <row r="34" spans="2:18">
      <c r="B34" s="5"/>
      <c r="C34" s="5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2:18" ht="15" customHeight="1">
      <c r="B35" s="65" t="s">
        <v>5</v>
      </c>
      <c r="C35" s="65"/>
      <c r="D35" s="65" t="s">
        <v>57</v>
      </c>
      <c r="E35" s="65"/>
      <c r="F35" s="65"/>
      <c r="G35" s="3"/>
      <c r="H35" s="3"/>
      <c r="L35" s="1" t="s">
        <v>4</v>
      </c>
      <c r="M35" s="65" t="s">
        <v>1</v>
      </c>
      <c r="N35" s="65"/>
      <c r="O35" s="65" t="s">
        <v>61</v>
      </c>
      <c r="P35" s="65"/>
    </row>
    <row r="37" spans="2:18" ht="18.75" customHeight="1">
      <c r="B37" s="68" t="s">
        <v>3</v>
      </c>
      <c r="C37" s="68"/>
      <c r="D37" s="65" t="s">
        <v>58</v>
      </c>
      <c r="E37" s="65"/>
      <c r="F37" s="65"/>
      <c r="G37" s="3"/>
      <c r="H37" s="3"/>
      <c r="L37" s="2" t="s">
        <v>2</v>
      </c>
      <c r="M37" s="65" t="s">
        <v>1</v>
      </c>
      <c r="N37" s="65"/>
      <c r="O37" s="65" t="s">
        <v>0</v>
      </c>
      <c r="P37" s="65"/>
    </row>
  </sheetData>
  <sheetProtection formatCells="0"/>
  <protectedRanges>
    <protectedRange sqref="B18:O32" name="Диапазон4"/>
    <protectedRange sqref="L9" name="Диапазон3"/>
    <protectedRange sqref="B4" name="Диапазон2"/>
    <protectedRange sqref="K1" name="Диапазон1"/>
  </protectedRanges>
  <mergeCells count="54">
    <mergeCell ref="N2:O2"/>
    <mergeCell ref="L5:M8"/>
    <mergeCell ref="O5:P5"/>
    <mergeCell ref="L2:M2"/>
    <mergeCell ref="O6:P6"/>
    <mergeCell ref="O4:P4"/>
    <mergeCell ref="P2:Q2"/>
    <mergeCell ref="H1:J1"/>
    <mergeCell ref="B9:C9"/>
    <mergeCell ref="D9:E9"/>
    <mergeCell ref="H9:I9"/>
    <mergeCell ref="J9:K9"/>
    <mergeCell ref="B5:C7"/>
    <mergeCell ref="D5:E8"/>
    <mergeCell ref="F5:F8"/>
    <mergeCell ref="H5:I8"/>
    <mergeCell ref="J5:K8"/>
    <mergeCell ref="C2:D2"/>
    <mergeCell ref="E2:F2"/>
    <mergeCell ref="H2:J2"/>
    <mergeCell ref="Q12:Q15"/>
    <mergeCell ref="R12:R15"/>
    <mergeCell ref="F13:O13"/>
    <mergeCell ref="B16:C16"/>
    <mergeCell ref="L9:M9"/>
    <mergeCell ref="D10:J10"/>
    <mergeCell ref="K10:M10"/>
    <mergeCell ref="B12:C15"/>
    <mergeCell ref="D12:D15"/>
    <mergeCell ref="E12:E15"/>
    <mergeCell ref="P12:P15"/>
    <mergeCell ref="F12:O12"/>
    <mergeCell ref="B17:C17"/>
    <mergeCell ref="B18:C18"/>
    <mergeCell ref="B19:C19"/>
    <mergeCell ref="B20:C20"/>
    <mergeCell ref="B21:C21"/>
    <mergeCell ref="B26:C26"/>
    <mergeCell ref="B22:C22"/>
    <mergeCell ref="B23:C23"/>
    <mergeCell ref="B24:C24"/>
    <mergeCell ref="M37:N37"/>
    <mergeCell ref="B29:C29"/>
    <mergeCell ref="B30:C30"/>
    <mergeCell ref="B31:C31"/>
    <mergeCell ref="B32:C32"/>
    <mergeCell ref="O37:P37"/>
    <mergeCell ref="P33:R33"/>
    <mergeCell ref="B35:C35"/>
    <mergeCell ref="D35:F35"/>
    <mergeCell ref="M35:N35"/>
    <mergeCell ref="O35:P35"/>
    <mergeCell ref="B37:C37"/>
    <mergeCell ref="D37:F37"/>
  </mergeCells>
  <pageMargins left="0.7" right="0.7" top="0.75" bottom="0.75" header="0.3" footer="0.3"/>
  <pageSetup paperSize="9" scale="57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2023-10-10T06:39:19Z</cp:lastPrinted>
  <dcterms:created xsi:type="dcterms:W3CDTF">2022-11-11T08:50:12Z</dcterms:created>
  <dcterms:modified xsi:type="dcterms:W3CDTF">2023-10-10T06:39:34Z</dcterms:modified>
</cp:coreProperties>
</file>