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T18" i="1"/>
  <c r="T37"/>
  <c r="V37"/>
  <c r="K9"/>
  <c r="F16"/>
  <c r="G16"/>
  <c r="K16"/>
  <c r="M16"/>
  <c r="N16"/>
  <c r="O16"/>
  <c r="P16"/>
  <c r="Q16"/>
  <c r="R16"/>
  <c r="S16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40" l="1"/>
  <c r="M9" s="1"/>
  <c r="N10" s="1"/>
</calcChain>
</file>

<file path=xl/sharedStrings.xml><?xml version="1.0" encoding="utf-8"?>
<sst xmlns="http://schemas.openxmlformats.org/spreadsheetml/2006/main" count="106" uniqueCount="84">
  <si>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</si>
  <si>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</si>
  <si>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</si>
  <si>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</si>
  <si>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</si>
  <si>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</si>
  <si>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</si>
  <si>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</si>
  <si>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</si>
  <si>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</si>
  <si>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</si>
  <si>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</si>
  <si>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</si>
  <si>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</si>
  <si>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</si>
  <si>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</si>
  <si>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</si>
  <si>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</si>
  <si>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</si>
  <si>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</si>
  <si>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</si>
  <si>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</si>
  <si>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</si>
  <si>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</si>
  <si>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</si>
  <si>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</si>
  <si>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</si>
  <si>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</si>
  <si>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</si>
  <si>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</si>
  <si>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</si>
  <si>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</si>
  <si>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</si>
  <si>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</si>
  <si>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</si>
  <si>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</si>
  <si>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</si>
  <si>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</si>
  <si>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</si>
  <si>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</si>
  <si>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</si>
  <si>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</si>
  <si>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</si>
  <si>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</si>
  <si>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</si>
  <si>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</si>
  <si>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</si>
  <si>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</si>
  <si>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</si>
  <si>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</si>
  <si>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</si>
  <si>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</si>
  <si>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</si>
  <si>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</si>
  <si>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</si>
  <si>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</si>
  <si>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</si>
  <si>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</si>
  <si>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</si>
  <si>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</si>
  <si>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</si>
  <si>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</si>
  <si>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</si>
  <si>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</si>
  <si>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</si>
  <si>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</si>
  <si>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Бутерброд с маслом</t>
  </si>
  <si>
    <t>Масло сливочн.</t>
  </si>
  <si>
    <t>Балкарова М.М.</t>
  </si>
  <si>
    <t>Крупа гречневая</t>
  </si>
  <si>
    <t>Дрожжи</t>
  </si>
  <si>
    <t>Булочка</t>
  </si>
  <si>
    <t>Компот из сухофруктов</t>
  </si>
  <si>
    <t xml:space="preserve">Суп гречневый молочный </t>
  </si>
  <si>
    <t>Сухофрукты</t>
  </si>
  <si>
    <t xml:space="preserve">   </t>
  </si>
  <si>
    <t xml:space="preserve">директор    </t>
  </si>
  <si>
    <t xml:space="preserve">Чай </t>
  </si>
  <si>
    <t>Кудаева Л.Л.</t>
  </si>
  <si>
    <t xml:space="preserve">2 неделя </t>
  </si>
  <si>
    <t>вторник</t>
  </si>
  <si>
    <t xml:space="preserve">Меню-требование на выдачу продуктов питания  </t>
  </si>
  <si>
    <t>21.11.2023г</t>
  </si>
  <si>
    <t>№14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</si>
</sst>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4"/>
  <sheetViews>
    <sheetView tabSelected="1" zoomScale="80" zoomScaleNormal="80" workbookViewId="0">
      <selection activeCell="W36" sqref="W3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65</v>
      </c>
      <c r="G1" s="81" t="s">
        <v>81</v>
      </c>
      <c r="H1" s="81"/>
      <c r="I1" s="81"/>
      <c r="J1" s="81"/>
      <c r="K1" s="81"/>
      <c r="L1" s="81"/>
      <c r="M1" s="81"/>
      <c r="N1" s="78" t="s">
        <v>83</v>
      </c>
    </row>
    <row r="2" spans="2:22" ht="15" customHeight="1">
      <c r="B2" s="1" t="s">
        <v>76</v>
      </c>
      <c r="C2" s="80" t="s">
        <v>64</v>
      </c>
      <c r="D2" s="80"/>
      <c r="E2" s="89" t="s">
        <v>68</v>
      </c>
      <c r="F2" s="89"/>
      <c r="G2" s="81" t="s">
        <v>63</v>
      </c>
      <c r="H2" s="81"/>
      <c r="I2" s="81"/>
      <c r="J2" s="81"/>
      <c r="K2" s="80" t="s">
        <v>62</v>
      </c>
      <c r="L2" s="80"/>
      <c r="M2" s="80"/>
      <c r="O2" s="80" t="s">
        <v>61</v>
      </c>
      <c r="P2" s="80"/>
      <c r="Q2" s="58"/>
      <c r="R2" s="80" t="s">
        <v>1</v>
      </c>
      <c r="S2" s="80"/>
      <c r="T2" s="82" t="s">
        <v>60</v>
      </c>
      <c r="U2" s="82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82</v>
      </c>
      <c r="G4" s="58"/>
      <c r="H4" s="61"/>
      <c r="I4" s="58"/>
      <c r="J4" s="61"/>
      <c r="K4" s="67" t="s">
        <v>79</v>
      </c>
      <c r="L4" s="1" t="s">
        <v>80</v>
      </c>
      <c r="S4" s="80" t="s">
        <v>59</v>
      </c>
      <c r="T4" s="80"/>
    </row>
    <row r="5" spans="2:22" ht="15" customHeight="1">
      <c r="B5" s="93" t="s">
        <v>58</v>
      </c>
      <c r="C5" s="94"/>
      <c r="D5" s="83" t="s">
        <v>57</v>
      </c>
      <c r="E5" s="84"/>
      <c r="F5" s="83" t="s">
        <v>56</v>
      </c>
      <c r="G5" s="99"/>
      <c r="H5" s="99"/>
      <c r="I5" s="99"/>
      <c r="J5" s="99"/>
      <c r="K5" s="83" t="s">
        <v>55</v>
      </c>
      <c r="L5" s="84"/>
      <c r="M5" s="99" t="s">
        <v>54</v>
      </c>
      <c r="N5" s="84"/>
      <c r="O5" s="83" t="s">
        <v>53</v>
      </c>
      <c r="P5" s="84"/>
      <c r="Q5" s="3"/>
      <c r="S5" s="79" t="s">
        <v>52</v>
      </c>
      <c r="T5" s="79"/>
    </row>
    <row r="6" spans="2:22">
      <c r="B6" s="95"/>
      <c r="C6" s="96"/>
      <c r="D6" s="85"/>
      <c r="E6" s="86"/>
      <c r="F6" s="85"/>
      <c r="G6" s="100"/>
      <c r="H6" s="100"/>
      <c r="I6" s="100"/>
      <c r="J6" s="100"/>
      <c r="K6" s="85"/>
      <c r="L6" s="86"/>
      <c r="M6" s="100"/>
      <c r="N6" s="86"/>
      <c r="O6" s="85"/>
      <c r="P6" s="86"/>
      <c r="Q6" s="3"/>
      <c r="S6" s="79">
        <v>504202</v>
      </c>
      <c r="T6" s="79"/>
    </row>
    <row r="7" spans="2:22" ht="19.5" customHeight="1" thickBot="1">
      <c r="B7" s="97"/>
      <c r="C7" s="98"/>
      <c r="D7" s="85"/>
      <c r="E7" s="86"/>
      <c r="F7" s="85"/>
      <c r="G7" s="100"/>
      <c r="H7" s="100"/>
      <c r="I7" s="100"/>
      <c r="J7" s="100"/>
      <c r="K7" s="85"/>
      <c r="L7" s="86"/>
      <c r="M7" s="100"/>
      <c r="N7" s="86"/>
      <c r="O7" s="85"/>
      <c r="P7" s="86"/>
      <c r="Q7" s="3"/>
    </row>
    <row r="8" spans="2:22" ht="63" customHeight="1" thickBot="1">
      <c r="B8" s="60" t="s">
        <v>51</v>
      </c>
      <c r="C8" s="59" t="s">
        <v>50</v>
      </c>
      <c r="D8" s="87"/>
      <c r="E8" s="88"/>
      <c r="F8" s="87"/>
      <c r="G8" s="101"/>
      <c r="H8" s="101"/>
      <c r="I8" s="101"/>
      <c r="J8" s="101"/>
      <c r="K8" s="87"/>
      <c r="L8" s="88"/>
      <c r="M8" s="101"/>
      <c r="N8" s="88"/>
      <c r="O8" s="87"/>
      <c r="P8" s="88"/>
      <c r="Q8" s="3"/>
    </row>
    <row r="9" spans="2:22" ht="24" customHeight="1" thickBot="1">
      <c r="B9" s="110"/>
      <c r="C9" s="111"/>
      <c r="D9" s="112">
        <v>55</v>
      </c>
      <c r="E9" s="113"/>
      <c r="F9" s="114">
        <v>116</v>
      </c>
      <c r="G9" s="115"/>
      <c r="H9" s="115"/>
      <c r="I9" s="115"/>
      <c r="J9" s="115"/>
      <c r="K9" s="90">
        <f>SUM(F9)*D9</f>
        <v>6380</v>
      </c>
      <c r="L9" s="91"/>
      <c r="M9" s="92">
        <f>SUM(T40)/O9</f>
        <v>52.301558441558441</v>
      </c>
      <c r="N9" s="91"/>
      <c r="O9" s="102">
        <v>77</v>
      </c>
      <c r="P9" s="103"/>
      <c r="Q9" s="3"/>
    </row>
    <row r="10" spans="2:22" ht="24.75" customHeight="1" thickBot="1">
      <c r="B10" s="58"/>
      <c r="C10" s="58"/>
      <c r="D10" s="104" t="s">
        <v>49</v>
      </c>
      <c r="E10" s="105"/>
      <c r="F10" s="105"/>
      <c r="G10" s="105"/>
      <c r="H10" s="105"/>
      <c r="I10" s="105"/>
      <c r="J10" s="105"/>
      <c r="K10" s="105"/>
      <c r="L10" s="105"/>
      <c r="M10" s="106"/>
      <c r="N10" s="92">
        <f>M9*O9</f>
        <v>4027.22</v>
      </c>
      <c r="O10" s="92"/>
      <c r="P10" s="91"/>
      <c r="Q10" s="3"/>
    </row>
    <row r="11" spans="2:22" ht="19.5" thickBot="1"/>
    <row r="12" spans="2:22" ht="21" customHeight="1" thickBot="1">
      <c r="B12" s="83" t="s">
        <v>48</v>
      </c>
      <c r="C12" s="84"/>
      <c r="D12" s="84" t="s">
        <v>47</v>
      </c>
      <c r="E12" s="107" t="s">
        <v>46</v>
      </c>
      <c r="F12" s="104" t="s">
        <v>45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6"/>
      <c r="T12" s="116" t="s">
        <v>44</v>
      </c>
      <c r="U12" s="107" t="s">
        <v>43</v>
      </c>
      <c r="V12" s="119" t="s">
        <v>42</v>
      </c>
    </row>
    <row r="13" spans="2:22" ht="17.25" customHeight="1" thickBot="1">
      <c r="B13" s="85"/>
      <c r="C13" s="86"/>
      <c r="D13" s="86"/>
      <c r="E13" s="108"/>
      <c r="F13" s="104" t="s">
        <v>41</v>
      </c>
      <c r="G13" s="105"/>
      <c r="H13" s="105"/>
      <c r="I13" s="105"/>
      <c r="J13" s="105"/>
      <c r="K13" s="105"/>
      <c r="L13" s="104" t="s">
        <v>40</v>
      </c>
      <c r="M13" s="105"/>
      <c r="N13" s="105"/>
      <c r="O13" s="105"/>
      <c r="P13" s="106"/>
      <c r="Q13" s="105" t="s">
        <v>39</v>
      </c>
      <c r="R13" s="105"/>
      <c r="S13" s="106"/>
      <c r="T13" s="117"/>
      <c r="U13" s="108"/>
      <c r="V13" s="120"/>
    </row>
    <row r="14" spans="2:22" ht="94.5" customHeight="1" thickBot="1">
      <c r="B14" s="85"/>
      <c r="C14" s="86"/>
      <c r="D14" s="86"/>
      <c r="E14" s="108"/>
      <c r="F14" s="57" t="s">
        <v>73</v>
      </c>
      <c r="G14" s="122" t="s">
        <v>77</v>
      </c>
      <c r="H14" s="122"/>
      <c r="I14" s="122"/>
      <c r="J14" s="122"/>
      <c r="K14" s="56" t="s">
        <v>66</v>
      </c>
      <c r="L14" s="64"/>
      <c r="M14" s="55" t="s">
        <v>38</v>
      </c>
      <c r="N14" s="55" t="s">
        <v>37</v>
      </c>
      <c r="O14" s="55" t="s">
        <v>20</v>
      </c>
      <c r="P14" s="66" t="s">
        <v>72</v>
      </c>
      <c r="Q14" s="65" t="s">
        <v>71</v>
      </c>
      <c r="R14" s="77" t="s">
        <v>77</v>
      </c>
      <c r="S14" s="54" t="s">
        <v>13</v>
      </c>
      <c r="T14" s="117"/>
      <c r="U14" s="108"/>
      <c r="V14" s="120"/>
    </row>
    <row r="15" spans="2:22" ht="15.75" customHeight="1" thickBot="1">
      <c r="B15" s="87"/>
      <c r="C15" s="88"/>
      <c r="D15" s="88"/>
      <c r="E15" s="109"/>
      <c r="F15" s="53"/>
      <c r="G15" s="123"/>
      <c r="H15" s="123"/>
      <c r="I15" s="123"/>
      <c r="J15" s="123"/>
      <c r="K15" s="52"/>
      <c r="L15" s="52"/>
      <c r="M15" s="52"/>
      <c r="N15" s="52"/>
      <c r="O15" s="52"/>
      <c r="P15" s="52"/>
      <c r="Q15" s="52"/>
      <c r="R15" s="52"/>
      <c r="S15" s="51"/>
      <c r="T15" s="118"/>
      <c r="U15" s="109"/>
      <c r="V15" s="121"/>
    </row>
    <row r="16" spans="2:22">
      <c r="B16" s="124" t="s">
        <v>36</v>
      </c>
      <c r="C16" s="125"/>
      <c r="D16" s="50"/>
      <c r="E16" s="45"/>
      <c r="F16" s="49">
        <f>SUM(O9)</f>
        <v>77</v>
      </c>
      <c r="G16" s="94">
        <f>SUM(O9)</f>
        <v>77</v>
      </c>
      <c r="H16" s="126"/>
      <c r="I16" s="126"/>
      <c r="J16" s="127"/>
      <c r="K16" s="48">
        <f>SUM(O9)</f>
        <v>77</v>
      </c>
      <c r="L16" s="48"/>
      <c r="M16" s="48">
        <f>SUM(O9)</f>
        <v>77</v>
      </c>
      <c r="N16" s="48">
        <f>SUM(O9)</f>
        <v>77</v>
      </c>
      <c r="O16" s="48">
        <f>SUM(O9)</f>
        <v>77</v>
      </c>
      <c r="P16" s="48">
        <f>SUM(O9)</f>
        <v>77</v>
      </c>
      <c r="Q16" s="48">
        <f>SUM(O9)</f>
        <v>77</v>
      </c>
      <c r="R16" s="48">
        <f>SUM(O9)</f>
        <v>77</v>
      </c>
      <c r="S16" s="47">
        <f>SUM(O9)</f>
        <v>77</v>
      </c>
      <c r="T16" s="46"/>
      <c r="U16" s="45"/>
      <c r="V16" s="44"/>
    </row>
    <row r="17" spans="1:24" ht="19.5" thickBot="1">
      <c r="B17" s="128" t="s">
        <v>35</v>
      </c>
      <c r="C17" s="129"/>
      <c r="D17" s="43"/>
      <c r="E17" s="12" t="s">
        <v>34</v>
      </c>
      <c r="F17" s="42">
        <v>200</v>
      </c>
      <c r="G17" s="98">
        <v>200</v>
      </c>
      <c r="H17" s="130"/>
      <c r="I17" s="130"/>
      <c r="J17" s="131"/>
      <c r="K17" s="41">
        <v>35</v>
      </c>
      <c r="L17" s="41"/>
      <c r="M17" s="41">
        <v>200</v>
      </c>
      <c r="N17" s="41" t="s">
        <v>33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4">
      <c r="A18" s="1">
        <v>1</v>
      </c>
      <c r="B18" s="132" t="s">
        <v>32</v>
      </c>
      <c r="C18" s="133"/>
      <c r="D18" s="27">
        <v>110</v>
      </c>
      <c r="E18" s="22" t="s">
        <v>16</v>
      </c>
      <c r="F18" s="26"/>
      <c r="G18" s="134"/>
      <c r="H18" s="135"/>
      <c r="I18" s="135"/>
      <c r="J18" s="136"/>
      <c r="K18" s="24"/>
      <c r="L18" s="24"/>
      <c r="M18" s="24">
        <v>2E-3</v>
      </c>
      <c r="N18" s="24">
        <v>2E-3</v>
      </c>
      <c r="O18" s="24"/>
      <c r="P18" s="24"/>
      <c r="Q18" s="24">
        <v>1E-3</v>
      </c>
      <c r="R18" s="24"/>
      <c r="S18" s="21"/>
      <c r="T18" s="8">
        <f t="shared" ref="T18:T26" si="0">SUM(F18:S18)</f>
        <v>5.0000000000000001E-3</v>
      </c>
      <c r="U18" s="7">
        <v>0.5</v>
      </c>
      <c r="V18" s="6">
        <f t="shared" ref="V18:V35" si="1">SUM(U18)*D18</f>
        <v>55</v>
      </c>
    </row>
    <row r="19" spans="1:24">
      <c r="A19" s="1">
        <v>2</v>
      </c>
      <c r="B19" s="132" t="s">
        <v>31</v>
      </c>
      <c r="C19" s="133"/>
      <c r="D19" s="27">
        <v>22</v>
      </c>
      <c r="E19" s="22" t="s">
        <v>10</v>
      </c>
      <c r="F19" s="26"/>
      <c r="G19" s="134"/>
      <c r="H19" s="135"/>
      <c r="I19" s="135"/>
      <c r="J19" s="136"/>
      <c r="K19" s="24"/>
      <c r="L19" s="24"/>
      <c r="M19" s="24">
        <v>4.0000000000000001E-3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7.0000000000000001E-3</v>
      </c>
      <c r="U19" s="7">
        <v>0.5</v>
      </c>
      <c r="V19" s="6">
        <f t="shared" si="1"/>
        <v>11</v>
      </c>
    </row>
    <row r="20" spans="1:24">
      <c r="A20" s="1">
        <v>3</v>
      </c>
      <c r="B20" s="132" t="s">
        <v>30</v>
      </c>
      <c r="C20" s="133"/>
      <c r="D20" s="27">
        <v>40</v>
      </c>
      <c r="E20" s="22" t="s">
        <v>10</v>
      </c>
      <c r="F20" s="26"/>
      <c r="G20" s="134"/>
      <c r="H20" s="135"/>
      <c r="I20" s="135"/>
      <c r="J20" s="136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</v>
      </c>
      <c r="V20" s="6">
        <f t="shared" si="1"/>
        <v>80</v>
      </c>
    </row>
    <row r="21" spans="1:24">
      <c r="A21" s="1">
        <v>5</v>
      </c>
      <c r="B21" s="132" t="s">
        <v>29</v>
      </c>
      <c r="C21" s="133"/>
      <c r="D21" s="27">
        <v>25</v>
      </c>
      <c r="E21" s="22" t="s">
        <v>10</v>
      </c>
      <c r="F21" s="26"/>
      <c r="G21" s="134"/>
      <c r="H21" s="135"/>
      <c r="I21" s="135"/>
      <c r="J21" s="136"/>
      <c r="K21" s="24"/>
      <c r="L21" s="24"/>
      <c r="M21" s="24">
        <v>0.06</v>
      </c>
      <c r="N21" s="24"/>
      <c r="O21" s="24"/>
      <c r="P21" s="24"/>
      <c r="Q21" s="24"/>
      <c r="R21" s="24"/>
      <c r="S21" s="21"/>
      <c r="T21" s="8">
        <f t="shared" si="0"/>
        <v>0.06</v>
      </c>
      <c r="U21" s="7">
        <v>4</v>
      </c>
      <c r="V21" s="6">
        <f t="shared" si="1"/>
        <v>100</v>
      </c>
    </row>
    <row r="22" spans="1:24">
      <c r="A22" s="1">
        <v>6</v>
      </c>
      <c r="B22" s="132" t="s">
        <v>28</v>
      </c>
      <c r="C22" s="133"/>
      <c r="D22" s="27">
        <v>35</v>
      </c>
      <c r="E22" s="22" t="s">
        <v>10</v>
      </c>
      <c r="F22" s="26"/>
      <c r="G22" s="134"/>
      <c r="H22" s="135"/>
      <c r="I22" s="135"/>
      <c r="J22" s="136"/>
      <c r="K22" s="24"/>
      <c r="L22" s="24"/>
      <c r="M22" s="24">
        <v>4.0000000000000001E-3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7.0000000000000001E-3</v>
      </c>
      <c r="U22" s="7">
        <v>0.5</v>
      </c>
      <c r="V22" s="6">
        <f t="shared" si="1"/>
        <v>17.5</v>
      </c>
    </row>
    <row r="23" spans="1:24">
      <c r="A23" s="1">
        <v>7</v>
      </c>
      <c r="B23" s="132" t="s">
        <v>27</v>
      </c>
      <c r="C23" s="133"/>
      <c r="D23" s="27">
        <v>220</v>
      </c>
      <c r="E23" s="22" t="s">
        <v>10</v>
      </c>
      <c r="F23" s="26"/>
      <c r="G23" s="134"/>
      <c r="H23" s="135"/>
      <c r="I23" s="135"/>
      <c r="J23" s="136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44</v>
      </c>
      <c r="W23" s="1" t="s">
        <v>26</v>
      </c>
    </row>
    <row r="24" spans="1:24">
      <c r="A24" s="1">
        <v>8</v>
      </c>
      <c r="B24" s="137" t="s">
        <v>25</v>
      </c>
      <c r="C24" s="138"/>
      <c r="D24" s="27">
        <v>40</v>
      </c>
      <c r="E24" s="22" t="s">
        <v>12</v>
      </c>
      <c r="F24" s="26"/>
      <c r="G24" s="134"/>
      <c r="H24" s="135"/>
      <c r="I24" s="135"/>
      <c r="J24" s="136"/>
      <c r="K24" s="24"/>
      <c r="L24" s="24"/>
      <c r="M24" s="24">
        <v>3.0000000000000001E-3</v>
      </c>
      <c r="N24" s="24">
        <v>2E-3</v>
      </c>
      <c r="O24" s="24"/>
      <c r="P24" s="24"/>
      <c r="Q24" s="24"/>
      <c r="R24" s="24"/>
      <c r="S24" s="21"/>
      <c r="T24" s="8">
        <f t="shared" si="0"/>
        <v>5.0000000000000001E-3</v>
      </c>
      <c r="U24" s="37">
        <v>1</v>
      </c>
      <c r="V24" s="6">
        <f t="shared" si="1"/>
        <v>40</v>
      </c>
    </row>
    <row r="25" spans="1:24" ht="15.75" customHeight="1">
      <c r="A25" s="1">
        <v>9</v>
      </c>
      <c r="B25" s="137" t="s">
        <v>24</v>
      </c>
      <c r="C25" s="138"/>
      <c r="D25" s="27">
        <v>510</v>
      </c>
      <c r="E25" s="22" t="s">
        <v>10</v>
      </c>
      <c r="F25" s="26"/>
      <c r="G25" s="134"/>
      <c r="H25" s="135"/>
      <c r="I25" s="135"/>
      <c r="J25" s="136"/>
      <c r="K25" s="24"/>
      <c r="L25" s="24"/>
      <c r="M25" s="24"/>
      <c r="N25" s="24">
        <v>6.7000000000000004E-2</v>
      </c>
      <c r="O25" s="24"/>
      <c r="P25" s="24"/>
      <c r="Q25" s="24"/>
      <c r="R25" s="76"/>
      <c r="S25" s="21"/>
      <c r="T25" s="8">
        <f t="shared" si="0"/>
        <v>6.7000000000000004E-2</v>
      </c>
      <c r="U25" s="7">
        <v>4</v>
      </c>
      <c r="V25" s="6">
        <f t="shared" si="1"/>
        <v>2040</v>
      </c>
    </row>
    <row r="26" spans="1:24" ht="15.75" customHeight="1">
      <c r="A26" s="1">
        <v>10</v>
      </c>
      <c r="B26" s="36" t="s">
        <v>23</v>
      </c>
      <c r="C26" s="35"/>
      <c r="D26" s="34">
        <v>27</v>
      </c>
      <c r="E26" s="22" t="s">
        <v>10</v>
      </c>
      <c r="F26" s="26"/>
      <c r="G26" s="33"/>
      <c r="H26" s="32"/>
      <c r="I26" s="32"/>
      <c r="J26" s="31"/>
      <c r="K26" s="24"/>
      <c r="L26" s="24"/>
      <c r="M26" s="24"/>
      <c r="N26" s="24"/>
      <c r="O26" s="24"/>
      <c r="P26" s="24"/>
      <c r="Q26" s="24">
        <v>3.5000000000000003E-2</v>
      </c>
      <c r="R26" s="24"/>
      <c r="S26" s="21"/>
      <c r="T26" s="8">
        <f t="shared" si="0"/>
        <v>3.5000000000000003E-2</v>
      </c>
      <c r="U26" s="7">
        <v>2.5</v>
      </c>
      <c r="V26" s="6">
        <f t="shared" si="1"/>
        <v>67.5</v>
      </c>
    </row>
    <row r="27" spans="1:24" ht="15.75" customHeight="1">
      <c r="A27" s="1">
        <v>11</v>
      </c>
      <c r="B27" s="36" t="s">
        <v>22</v>
      </c>
      <c r="C27" s="35" t="s">
        <v>21</v>
      </c>
      <c r="D27" s="34">
        <v>32</v>
      </c>
      <c r="E27" s="22" t="s">
        <v>10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11</v>
      </c>
      <c r="U27" s="7">
        <v>3</v>
      </c>
      <c r="V27" s="6">
        <f t="shared" si="1"/>
        <v>96</v>
      </c>
    </row>
    <row r="28" spans="1:24">
      <c r="A28" s="1">
        <v>12</v>
      </c>
      <c r="B28" s="137" t="s">
        <v>20</v>
      </c>
      <c r="C28" s="138"/>
      <c r="D28" s="30">
        <v>41.67</v>
      </c>
      <c r="E28" s="22" t="s">
        <v>10</v>
      </c>
      <c r="F28" s="29"/>
      <c r="G28" s="134"/>
      <c r="H28" s="135"/>
      <c r="I28" s="135"/>
      <c r="J28" s="136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6</v>
      </c>
      <c r="V28" s="6">
        <f t="shared" si="1"/>
        <v>250.02</v>
      </c>
      <c r="X28" s="1" t="s">
        <v>75</v>
      </c>
    </row>
    <row r="29" spans="1:24">
      <c r="A29" s="1">
        <v>13</v>
      </c>
      <c r="B29" s="137" t="s">
        <v>19</v>
      </c>
      <c r="C29" s="138"/>
      <c r="D29" s="27">
        <v>11</v>
      </c>
      <c r="E29" s="22" t="s">
        <v>18</v>
      </c>
      <c r="F29" s="26"/>
      <c r="G29" s="134"/>
      <c r="H29" s="135"/>
      <c r="I29" s="135"/>
      <c r="J29" s="136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10</v>
      </c>
      <c r="V29" s="6">
        <f t="shared" si="1"/>
        <v>110</v>
      </c>
    </row>
    <row r="30" spans="1:24">
      <c r="A30" s="1">
        <v>14</v>
      </c>
      <c r="B30" s="137" t="s">
        <v>17</v>
      </c>
      <c r="C30" s="138"/>
      <c r="D30" s="27">
        <v>65</v>
      </c>
      <c r="E30" s="22" t="s">
        <v>16</v>
      </c>
      <c r="F30" s="26">
        <v>0.06</v>
      </c>
      <c r="G30" s="134"/>
      <c r="H30" s="135"/>
      <c r="I30" s="135"/>
      <c r="J30" s="136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6</v>
      </c>
      <c r="V30" s="6">
        <f t="shared" si="1"/>
        <v>390</v>
      </c>
    </row>
    <row r="31" spans="1:24">
      <c r="A31" s="1">
        <v>15</v>
      </c>
      <c r="B31" s="137" t="s">
        <v>15</v>
      </c>
      <c r="C31" s="138"/>
      <c r="D31" s="27">
        <v>73</v>
      </c>
      <c r="E31" s="22" t="s">
        <v>10</v>
      </c>
      <c r="F31" s="26">
        <v>0.01</v>
      </c>
      <c r="G31" s="134">
        <v>0.01</v>
      </c>
      <c r="H31" s="135"/>
      <c r="I31" s="135"/>
      <c r="J31" s="136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3</v>
      </c>
      <c r="V31" s="6">
        <f t="shared" si="1"/>
        <v>219</v>
      </c>
    </row>
    <row r="32" spans="1:24">
      <c r="A32" s="1">
        <v>16</v>
      </c>
      <c r="B32" s="142" t="s">
        <v>74</v>
      </c>
      <c r="C32" s="143"/>
      <c r="D32" s="25">
        <v>125</v>
      </c>
      <c r="E32" s="22" t="s">
        <v>10</v>
      </c>
      <c r="F32" s="20"/>
      <c r="G32" s="139"/>
      <c r="H32" s="140"/>
      <c r="I32" s="140"/>
      <c r="J32" s="141"/>
      <c r="K32" s="24"/>
      <c r="L32" s="24"/>
      <c r="M32" s="24"/>
      <c r="N32" s="24"/>
      <c r="O32" s="24"/>
      <c r="P32" s="24">
        <v>5.0000000000000001E-3</v>
      </c>
      <c r="Q32" s="24"/>
      <c r="R32" s="24"/>
      <c r="S32" s="21"/>
      <c r="T32" s="8">
        <f t="shared" si="2"/>
        <v>5.0000000000000001E-3</v>
      </c>
      <c r="U32" s="7">
        <v>0.4</v>
      </c>
      <c r="V32" s="6">
        <f t="shared" si="1"/>
        <v>50</v>
      </c>
    </row>
    <row r="33" spans="1:22">
      <c r="A33" s="1">
        <v>17</v>
      </c>
      <c r="B33" s="142" t="s">
        <v>70</v>
      </c>
      <c r="C33" s="143"/>
      <c r="D33" s="23">
        <v>40</v>
      </c>
      <c r="E33" s="22" t="s">
        <v>10</v>
      </c>
      <c r="F33" s="20"/>
      <c r="G33" s="139"/>
      <c r="H33" s="140"/>
      <c r="I33" s="140"/>
      <c r="J33" s="141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</v>
      </c>
      <c r="V33" s="6">
        <f t="shared" si="1"/>
        <v>0</v>
      </c>
    </row>
    <row r="34" spans="1:22">
      <c r="A34" s="1">
        <v>18</v>
      </c>
      <c r="B34" s="142" t="s">
        <v>14</v>
      </c>
      <c r="C34" s="143"/>
      <c r="D34" s="23">
        <v>70</v>
      </c>
      <c r="E34" s="22" t="s">
        <v>12</v>
      </c>
      <c r="F34" s="20"/>
      <c r="G34" s="139">
        <v>2.0000000000000001E-4</v>
      </c>
      <c r="H34" s="140"/>
      <c r="I34" s="140"/>
      <c r="J34" s="141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0.5</v>
      </c>
      <c r="V34" s="6">
        <f t="shared" si="1"/>
        <v>35</v>
      </c>
    </row>
    <row r="35" spans="1:22">
      <c r="A35" s="1">
        <v>19</v>
      </c>
      <c r="B35" s="142" t="s">
        <v>13</v>
      </c>
      <c r="C35" s="143"/>
      <c r="D35" s="23">
        <v>17</v>
      </c>
      <c r="E35" s="22" t="s">
        <v>12</v>
      </c>
      <c r="F35" s="16"/>
      <c r="G35" s="139"/>
      <c r="H35" s="140"/>
      <c r="I35" s="140"/>
      <c r="J35" s="141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0.2</v>
      </c>
      <c r="V35" s="6">
        <f t="shared" si="1"/>
        <v>3.4000000000000004</v>
      </c>
    </row>
    <row r="36" spans="1:22">
      <c r="A36" s="1">
        <v>20</v>
      </c>
      <c r="B36" s="142" t="s">
        <v>69</v>
      </c>
      <c r="C36" s="143"/>
      <c r="D36" s="18">
        <v>65</v>
      </c>
      <c r="E36" s="17" t="s">
        <v>10</v>
      </c>
      <c r="F36" s="16">
        <v>0.02</v>
      </c>
      <c r="G36" s="139"/>
      <c r="H36" s="140"/>
      <c r="I36" s="140"/>
      <c r="J36" s="141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1.5</v>
      </c>
      <c r="V36" s="6">
        <f>SUM(U36)*D36</f>
        <v>97.5</v>
      </c>
    </row>
    <row r="37" spans="1:22" ht="19.5" customHeight="1" thickBot="1">
      <c r="A37" s="1">
        <v>22</v>
      </c>
      <c r="B37" s="144" t="s">
        <v>67</v>
      </c>
      <c r="C37" s="145"/>
      <c r="D37" s="13">
        <v>595</v>
      </c>
      <c r="E37" s="12" t="s">
        <v>10</v>
      </c>
      <c r="F37" s="11"/>
      <c r="G37" s="146"/>
      <c r="H37" s="147"/>
      <c r="I37" s="147"/>
      <c r="J37" s="148"/>
      <c r="K37" s="10">
        <v>5.0000000000000001E-3</v>
      </c>
      <c r="L37" s="10"/>
      <c r="M37" s="10"/>
      <c r="N37" s="10"/>
      <c r="O37" s="10"/>
      <c r="P37" s="10"/>
      <c r="Q37" s="10">
        <v>2E-3</v>
      </c>
      <c r="R37" s="10"/>
      <c r="S37" s="9"/>
      <c r="T37" s="8">
        <f>SUM(F37:S37)</f>
        <v>7.0000000000000001E-3</v>
      </c>
      <c r="U37" s="7">
        <v>0.54</v>
      </c>
      <c r="V37" s="6">
        <f>SUM(U37)*D37</f>
        <v>321.3</v>
      </c>
    </row>
    <row r="38" spans="1:22" ht="19.5" customHeight="1" thickBot="1">
      <c r="B38" s="69"/>
      <c r="C38" s="69"/>
      <c r="D38" s="70"/>
      <c r="E38" s="68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73"/>
      <c r="U38" s="74"/>
      <c r="V38" s="75"/>
    </row>
    <row r="39" spans="1:22" ht="19.5" customHeight="1" thickBot="1">
      <c r="B39" s="69"/>
      <c r="C39" s="69"/>
      <c r="D39" s="70"/>
      <c r="E39" s="68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73"/>
      <c r="U39" s="74"/>
      <c r="V39" s="75"/>
    </row>
    <row r="40" spans="1:22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92">
        <f>SUM(V18:V37)</f>
        <v>4027.2200000000003</v>
      </c>
      <c r="U40" s="92"/>
      <c r="V40" s="91"/>
    </row>
    <row r="41" spans="1:22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>
      <c r="B42" s="80" t="s">
        <v>8</v>
      </c>
      <c r="C42" s="80"/>
      <c r="D42" s="80" t="s">
        <v>4</v>
      </c>
      <c r="E42" s="80"/>
      <c r="F42" s="80"/>
      <c r="G42" s="80" t="s">
        <v>7</v>
      </c>
      <c r="H42" s="80"/>
      <c r="I42" s="80"/>
      <c r="J42" s="80"/>
      <c r="K42" s="80"/>
      <c r="O42" s="1" t="s">
        <v>6</v>
      </c>
      <c r="P42" s="80" t="s">
        <v>1</v>
      </c>
      <c r="Q42" s="80"/>
      <c r="R42" s="80"/>
      <c r="S42" s="80" t="s">
        <v>78</v>
      </c>
      <c r="T42" s="80"/>
    </row>
    <row r="44" spans="1:22">
      <c r="B44" s="149" t="s">
        <v>5</v>
      </c>
      <c r="C44" s="149"/>
      <c r="D44" s="80" t="s">
        <v>4</v>
      </c>
      <c r="E44" s="80"/>
      <c r="F44" s="80"/>
      <c r="G44" s="80" t="s">
        <v>3</v>
      </c>
      <c r="H44" s="80"/>
      <c r="I44" s="80"/>
      <c r="J44" s="80"/>
      <c r="K44" s="80"/>
      <c r="O44" s="2" t="s">
        <v>2</v>
      </c>
      <c r="P44" s="80" t="s">
        <v>1</v>
      </c>
      <c r="Q44" s="80"/>
      <c r="R44" s="80"/>
      <c r="S44" s="80" t="s">
        <v>0</v>
      </c>
      <c r="T44" s="80"/>
    </row>
  </sheetData>
  <sheetProtection formatCells="0"/>
  <protectedRanges>
    <protectedRange sqref="B18:S39" name="Диапазон4"/>
    <protectedRange sqref="O9" name="Диапазон3"/>
    <protectedRange sqref="N1" name="Диапазон2"/>
    <protectedRange sqref="B4" name="Диапазон1"/>
  </protectedRanges>
  <mergeCells count="88">
    <mergeCell ref="B44:C44"/>
    <mergeCell ref="D44:F44"/>
    <mergeCell ref="G44:K44"/>
    <mergeCell ref="P44:R44"/>
    <mergeCell ref="S44:T44"/>
    <mergeCell ref="S42:T42"/>
    <mergeCell ref="B37:C37"/>
    <mergeCell ref="G36:J36"/>
    <mergeCell ref="G37:J37"/>
    <mergeCell ref="B33:C33"/>
    <mergeCell ref="G33:J33"/>
    <mergeCell ref="T40:V40"/>
    <mergeCell ref="B42:C42"/>
    <mergeCell ref="D42:F42"/>
    <mergeCell ref="G42:K42"/>
    <mergeCell ref="P42:R42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2023-11-21T06:42:58Z</cp:lastPrinted>
  <dcterms:created xsi:type="dcterms:W3CDTF">2022-11-18T07:33:26Z</dcterms:created>
  <dcterms:modified xsi:type="dcterms:W3CDTF">2023-11-21T06:43:39Z</dcterms:modified>
</cp:coreProperties>
</file>