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T18" s="1"/>
  <c r="U18" s="1"/>
  <c r="S19"/>
  <c r="T19" s="1"/>
  <c r="U19" s="1"/>
  <c r="S20"/>
  <c r="T20" s="1"/>
  <c r="U20" s="1"/>
  <c r="S21"/>
  <c r="U21" s="1"/>
  <c r="S22"/>
  <c r="T22" s="1"/>
  <c r="U22" s="1"/>
  <c r="S23"/>
  <c r="S24"/>
  <c r="T24" s="1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<sst xmlns="http://schemas.openxmlformats.org/spreadsheetml/2006/main" count="81" uniqueCount="65">
  <si>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</si>
  <si>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</si>
  <si>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</si>
  <si>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</si>
  <si>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</si>
  <si>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</si>
  <si>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</si>
  <si>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</si>
  <si>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</si>
  <si>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</si>
  <si>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</si>
  <si>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</si>
  <si>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</si>
  <si>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</si>
  <si>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</si>
  <si>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</si>
  <si>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</si>
  <si>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</si>
  <si>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</si>
  <si>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</si>
  <si>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</si>
  <si>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</si>
  <si>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</si>
  <si>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</si>
  <si>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</si>
  <si>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</si>
  <si>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</si>
  <si>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</si>
  <si>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</si>
  <si>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</si>
  <si>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</si>
  <si>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</si>
  <si>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</si>
  <si>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</si>
  <si>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</si>
  <si>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</si>
  <si>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</si>
  <si>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</si>
  <si>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</si>
  <si>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</si>
  <si>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</si>
  <si>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</si>
  <si>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</si>
  <si>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</si>
  <si>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</si>
  <si>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</si>
  <si>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</si>
  <si>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</si>
  <si>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</si>
  <si>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</si>
  <si>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</si>
  <si>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</si>
  <si>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</si>
  <si>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</si>
  <si>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</si>
  <si>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</si>
  <si>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</si>
  <si>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</si>
  <si>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</si>
  <si>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</si>
  <si>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</si>
  <si>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</si>
  <si>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</si>
  <si>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№2</t>
  </si>
  <si>
    <t>04.12.2023г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</si>
</sst>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topLeftCell="A7" zoomScale="80" zoomScaleNormal="80" workbookViewId="0">
      <selection activeCell="S7" sqref="S7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28" t="s">
        <v>58</v>
      </c>
      <c r="H1" s="28"/>
      <c r="I1" s="28"/>
      <c r="J1" s="28"/>
      <c r="K1" s="28"/>
      <c r="L1" s="28"/>
      <c r="M1" s="28"/>
      <c r="N1" s="24" t="s">
        <v>63</v>
      </c>
    </row>
    <row r="2" spans="1:23" ht="15" customHeight="1">
      <c r="B2" s="1" t="s">
        <v>57</v>
      </c>
      <c r="C2" s="28"/>
      <c r="D2" s="28"/>
      <c r="E2" s="29" t="s">
        <v>52</v>
      </c>
      <c r="F2" s="29"/>
      <c r="G2" s="28" t="s">
        <v>50</v>
      </c>
      <c r="H2" s="28"/>
      <c r="I2" s="28"/>
      <c r="J2" s="28"/>
      <c r="K2" s="28" t="s">
        <v>49</v>
      </c>
      <c r="L2" s="28"/>
      <c r="M2" s="28"/>
      <c r="O2" s="28" t="s">
        <v>48</v>
      </c>
      <c r="P2" s="28"/>
      <c r="Q2" s="28" t="s">
        <v>1</v>
      </c>
      <c r="R2" s="28"/>
      <c r="S2" s="37" t="s">
        <v>47</v>
      </c>
      <c r="T2" s="37"/>
    </row>
    <row r="3" spans="1:23" ht="37.5">
      <c r="B3" s="18" t="s">
        <v>64</v>
      </c>
      <c r="G3" s="15"/>
      <c r="H3" s="13"/>
      <c r="I3" s="15"/>
      <c r="J3" s="13"/>
      <c r="K3" s="15" t="s">
        <v>59</v>
      </c>
      <c r="L3" s="1" t="s">
        <v>60</v>
      </c>
      <c r="R3" s="28" t="s">
        <v>46</v>
      </c>
      <c r="S3" s="28"/>
    </row>
    <row r="4" spans="1:23" ht="18.75" customHeight="1">
      <c r="B4" s="26" t="s">
        <v>61</v>
      </c>
      <c r="C4" s="26"/>
      <c r="D4" s="26" t="s">
        <v>45</v>
      </c>
      <c r="E4" s="26"/>
      <c r="F4" s="26" t="s">
        <v>44</v>
      </c>
      <c r="G4" s="26"/>
      <c r="H4" s="26"/>
      <c r="I4" s="26"/>
      <c r="J4" s="26"/>
      <c r="K4" s="26" t="s">
        <v>43</v>
      </c>
      <c r="L4" s="26"/>
      <c r="M4" s="26" t="s">
        <v>42</v>
      </c>
      <c r="N4" s="26"/>
      <c r="O4" s="26" t="s">
        <v>41</v>
      </c>
      <c r="P4" s="26"/>
      <c r="R4" s="26" t="s">
        <v>40</v>
      </c>
      <c r="S4" s="26"/>
    </row>
    <row r="5" spans="1:23" ht="22.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R5" s="26">
        <v>504202</v>
      </c>
      <c r="S5" s="26"/>
    </row>
    <row r="6" spans="1:23" ht="30" customHeight="1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23" ht="63" customHeight="1">
      <c r="B7" s="17" t="s">
        <v>39</v>
      </c>
      <c r="C7" s="19" t="s">
        <v>38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23" ht="24" customHeight="1">
      <c r="B8" s="26"/>
      <c r="C8" s="26"/>
      <c r="D8" s="27">
        <v>75.69</v>
      </c>
      <c r="E8" s="27"/>
      <c r="F8" s="27">
        <v>94</v>
      </c>
      <c r="G8" s="27"/>
      <c r="H8" s="27"/>
      <c r="I8" s="27"/>
      <c r="J8" s="27"/>
      <c r="K8" s="26">
        <f>F8*D8</f>
        <v>7114.86</v>
      </c>
      <c r="L8" s="26"/>
      <c r="M8" s="36">
        <f>SUM(S29)/O8</f>
        <v>80.091835294117644</v>
      </c>
      <c r="N8" s="36"/>
      <c r="O8" s="26">
        <v>68</v>
      </c>
      <c r="P8" s="26"/>
    </row>
    <row r="9" spans="1:23" ht="24.75" customHeight="1">
      <c r="B9" s="12"/>
      <c r="C9" s="12"/>
      <c r="D9" s="38" t="s">
        <v>37</v>
      </c>
      <c r="E9" s="39"/>
      <c r="F9" s="39"/>
      <c r="G9" s="39"/>
      <c r="H9" s="39"/>
      <c r="I9" s="39"/>
      <c r="J9" s="39"/>
      <c r="K9" s="39"/>
      <c r="L9" s="39"/>
      <c r="M9" s="39"/>
      <c r="N9" s="40"/>
      <c r="O9" s="36">
        <f>M8*O8</f>
        <v>5446.2447999999995</v>
      </c>
      <c r="P9" s="36"/>
    </row>
    <row r="11" spans="1:23" ht="21" customHeight="1">
      <c r="A11" s="46"/>
      <c r="B11" s="26" t="s">
        <v>36</v>
      </c>
      <c r="C11" s="26"/>
      <c r="D11" s="26" t="s">
        <v>35</v>
      </c>
      <c r="E11" s="26" t="s">
        <v>34</v>
      </c>
      <c r="F11" s="26" t="s">
        <v>33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 t="s">
        <v>32</v>
      </c>
      <c r="T11" s="26" t="s">
        <v>31</v>
      </c>
      <c r="U11" s="26" t="s">
        <v>30</v>
      </c>
    </row>
    <row r="12" spans="1:23" ht="17.25" customHeight="1">
      <c r="A12" s="47"/>
      <c r="B12" s="26"/>
      <c r="C12" s="26"/>
      <c r="D12" s="26"/>
      <c r="E12" s="26"/>
      <c r="F12" s="26" t="s">
        <v>29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3" ht="71.25" customHeight="1">
      <c r="A13" s="47"/>
      <c r="B13" s="26"/>
      <c r="C13" s="26"/>
      <c r="D13" s="26"/>
      <c r="E13" s="26"/>
      <c r="F13" s="26" t="s">
        <v>28</v>
      </c>
      <c r="G13" s="26" t="s">
        <v>27</v>
      </c>
      <c r="H13" s="26"/>
      <c r="I13" s="26"/>
      <c r="J13" s="26"/>
      <c r="K13" s="26" t="s">
        <v>62</v>
      </c>
      <c r="L13" s="26" t="s">
        <v>26</v>
      </c>
      <c r="M13" s="26" t="s">
        <v>16</v>
      </c>
      <c r="N13" s="26"/>
      <c r="O13" s="26"/>
      <c r="P13" s="26"/>
      <c r="Q13" s="26"/>
      <c r="R13" s="26"/>
      <c r="S13" s="26"/>
      <c r="T13" s="26"/>
      <c r="U13" s="26"/>
    </row>
    <row r="14" spans="1:23" ht="15.75" customHeight="1">
      <c r="A14" s="48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3">
      <c r="A15" s="17"/>
      <c r="B15" s="26" t="s">
        <v>25</v>
      </c>
      <c r="C15" s="26"/>
      <c r="D15" s="17"/>
      <c r="E15" s="16"/>
      <c r="F15" s="17">
        <f>SUM(O8)</f>
        <v>68</v>
      </c>
      <c r="G15" s="26">
        <f>SUM(O8)</f>
        <v>68</v>
      </c>
      <c r="H15" s="26"/>
      <c r="I15" s="26"/>
      <c r="J15" s="26"/>
      <c r="K15" s="17">
        <f>SUM(O8)</f>
        <v>68</v>
      </c>
      <c r="L15" s="17">
        <f>SUM(O8)</f>
        <v>68</v>
      </c>
      <c r="M15" s="17">
        <f>SUM(O8)</f>
        <v>68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26" t="s">
        <v>24</v>
      </c>
      <c r="C16" s="26"/>
      <c r="D16" s="17"/>
      <c r="E16" s="16" t="s">
        <v>23</v>
      </c>
      <c r="F16" s="17" t="s">
        <v>55</v>
      </c>
      <c r="G16" s="26" t="s">
        <v>22</v>
      </c>
      <c r="H16" s="26"/>
      <c r="I16" s="26"/>
      <c r="J16" s="26"/>
      <c r="K16" s="17">
        <v>50</v>
      </c>
      <c r="L16" s="17" t="s">
        <v>21</v>
      </c>
      <c r="M16" s="17">
        <v>60</v>
      </c>
      <c r="N16" s="17"/>
      <c r="O16" s="17"/>
      <c r="P16" s="17"/>
      <c r="Q16" s="17"/>
      <c r="R16" s="17"/>
      <c r="S16" s="17"/>
      <c r="T16" s="17"/>
      <c r="U16" s="17"/>
      <c r="W16" s="1" t="s">
        <v>54</v>
      </c>
    </row>
    <row r="17" spans="1:21">
      <c r="A17" s="17">
        <v>1</v>
      </c>
      <c r="B17" s="41" t="s">
        <v>20</v>
      </c>
      <c r="C17" s="41"/>
      <c r="D17" s="8">
        <v>510</v>
      </c>
      <c r="E17" s="17" t="s">
        <v>9</v>
      </c>
      <c r="F17" s="14">
        <v>0.11799999999999999</v>
      </c>
      <c r="G17" s="30"/>
      <c r="H17" s="31"/>
      <c r="I17" s="31"/>
      <c r="J17" s="32"/>
      <c r="K17" s="11"/>
      <c r="L17" s="11"/>
      <c r="M17" s="11"/>
      <c r="N17" s="11"/>
      <c r="O17" s="11"/>
      <c r="P17" s="11"/>
      <c r="Q17" s="11"/>
      <c r="R17" s="10"/>
      <c r="S17" s="20">
        <f>SUM(F17:R17)</f>
        <v>0.11799999999999999</v>
      </c>
      <c r="T17" s="25">
        <v>8</v>
      </c>
      <c r="U17" s="21">
        <f>SUM(T17)*D17</f>
        <v>4080</v>
      </c>
    </row>
    <row r="18" spans="1:21">
      <c r="A18" s="17">
        <v>2</v>
      </c>
      <c r="B18" s="41" t="s">
        <v>19</v>
      </c>
      <c r="C18" s="41"/>
      <c r="D18" s="8">
        <v>17</v>
      </c>
      <c r="E18" s="17" t="s">
        <v>9</v>
      </c>
      <c r="F18" s="7">
        <v>5.0000000000000001E-3</v>
      </c>
      <c r="G18" s="33">
        <v>3.0000000000000001E-3</v>
      </c>
      <c r="H18" s="34"/>
      <c r="I18" s="34"/>
      <c r="J18" s="35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8.0000000000000002E-3</v>
      </c>
      <c r="T18" s="21">
        <f>S18*O8</f>
        <v>0.54400000000000004</v>
      </c>
      <c r="U18" s="21">
        <f t="shared" ref="U18:U28" si="1">SUM(T18)*D18</f>
        <v>9.2480000000000011</v>
      </c>
    </row>
    <row r="19" spans="1:21">
      <c r="A19" s="17">
        <v>3</v>
      </c>
      <c r="B19" s="41" t="s">
        <v>18</v>
      </c>
      <c r="C19" s="41"/>
      <c r="D19" s="8">
        <v>22</v>
      </c>
      <c r="E19" s="17" t="s">
        <v>9</v>
      </c>
      <c r="F19" s="7">
        <v>5.0000000000000001E-3</v>
      </c>
      <c r="G19" s="33"/>
      <c r="H19" s="34"/>
      <c r="I19" s="34"/>
      <c r="J19" s="35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f>S19*O8</f>
        <v>0.34</v>
      </c>
      <c r="U19" s="21">
        <f t="shared" si="1"/>
        <v>7.48</v>
      </c>
    </row>
    <row r="20" spans="1:21">
      <c r="A20" s="17">
        <v>5</v>
      </c>
      <c r="B20" s="41" t="s">
        <v>17</v>
      </c>
      <c r="C20" s="41"/>
      <c r="D20" s="8">
        <v>110</v>
      </c>
      <c r="E20" s="17" t="s">
        <v>9</v>
      </c>
      <c r="F20" s="7">
        <v>8.0000000000000002E-3</v>
      </c>
      <c r="G20" s="33"/>
      <c r="H20" s="34"/>
      <c r="I20" s="34"/>
      <c r="J20" s="35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f>S20*O8</f>
        <v>0.54400000000000004</v>
      </c>
      <c r="U20" s="21">
        <f t="shared" si="1"/>
        <v>59.84</v>
      </c>
    </row>
    <row r="21" spans="1:21">
      <c r="A21" s="17">
        <v>6</v>
      </c>
      <c r="B21" s="41" t="s">
        <v>16</v>
      </c>
      <c r="C21" s="41"/>
      <c r="D21" s="8">
        <v>41.67</v>
      </c>
      <c r="E21" s="17" t="s">
        <v>9</v>
      </c>
      <c r="F21" s="7"/>
      <c r="G21" s="33"/>
      <c r="H21" s="34"/>
      <c r="I21" s="34"/>
      <c r="J21" s="35"/>
      <c r="K21" s="6"/>
      <c r="L21" s="6"/>
      <c r="M21" s="6">
        <v>0.06</v>
      </c>
      <c r="N21" s="6"/>
      <c r="O21" s="6"/>
      <c r="P21" s="6"/>
      <c r="Q21" s="6"/>
      <c r="R21" s="5"/>
      <c r="S21" s="20">
        <f t="shared" si="0"/>
        <v>0.06</v>
      </c>
      <c r="T21" s="21">
        <v>4.8</v>
      </c>
      <c r="U21" s="21">
        <f t="shared" si="1"/>
        <v>200.01599999999999</v>
      </c>
    </row>
    <row r="22" spans="1:21">
      <c r="A22" s="17">
        <v>7</v>
      </c>
      <c r="B22" s="41" t="s">
        <v>15</v>
      </c>
      <c r="C22" s="41"/>
      <c r="D22" s="8">
        <v>27</v>
      </c>
      <c r="E22" s="17" t="s">
        <v>9</v>
      </c>
      <c r="F22" s="7">
        <v>3.0000000000000001E-3</v>
      </c>
      <c r="G22" s="33"/>
      <c r="H22" s="34"/>
      <c r="I22" s="34"/>
      <c r="J22" s="35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f>S22*O8</f>
        <v>0.20400000000000001</v>
      </c>
      <c r="U22" s="21">
        <f t="shared" si="1"/>
        <v>5.508</v>
      </c>
    </row>
    <row r="23" spans="1:21">
      <c r="A23" s="17">
        <v>8</v>
      </c>
      <c r="B23" s="41" t="s">
        <v>14</v>
      </c>
      <c r="C23" s="41"/>
      <c r="D23" s="8">
        <v>286</v>
      </c>
      <c r="E23" s="17" t="s">
        <v>9</v>
      </c>
      <c r="F23" s="7">
        <v>8.0000000000000002E-3</v>
      </c>
      <c r="G23" s="33"/>
      <c r="H23" s="34"/>
      <c r="I23" s="34"/>
      <c r="J23" s="35"/>
      <c r="K23" s="6"/>
      <c r="L23" s="6"/>
      <c r="M23" s="6"/>
      <c r="N23" s="6"/>
      <c r="O23" s="6"/>
      <c r="P23" s="6"/>
      <c r="Q23" s="6"/>
      <c r="R23" s="5"/>
      <c r="S23" s="20">
        <f t="shared" si="0"/>
        <v>8.0000000000000002E-3</v>
      </c>
      <c r="T23" s="21">
        <v>0.56000000000000005</v>
      </c>
      <c r="U23" s="21">
        <f t="shared" si="1"/>
        <v>160.16000000000003</v>
      </c>
    </row>
    <row r="24" spans="1:21" ht="15.75" customHeight="1">
      <c r="A24" s="17">
        <v>9</v>
      </c>
      <c r="B24" s="41" t="s">
        <v>13</v>
      </c>
      <c r="C24" s="41"/>
      <c r="D24" s="8">
        <v>52</v>
      </c>
      <c r="E24" s="17" t="s">
        <v>9</v>
      </c>
      <c r="F24" s="7"/>
      <c r="G24" s="33">
        <v>0.05</v>
      </c>
      <c r="H24" s="34"/>
      <c r="I24" s="34"/>
      <c r="J24" s="35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f>S24*O8</f>
        <v>3.4000000000000004</v>
      </c>
      <c r="U24" s="21">
        <f t="shared" si="1"/>
        <v>176.8</v>
      </c>
    </row>
    <row r="25" spans="1:21">
      <c r="A25" s="17">
        <v>10</v>
      </c>
      <c r="B25" s="41" t="s">
        <v>12</v>
      </c>
      <c r="C25" s="41"/>
      <c r="D25" s="22">
        <v>595</v>
      </c>
      <c r="E25" s="17" t="s">
        <v>9</v>
      </c>
      <c r="F25" s="9"/>
      <c r="G25" s="33">
        <v>5.0000000000000001E-3</v>
      </c>
      <c r="H25" s="34"/>
      <c r="I25" s="34"/>
      <c r="J25" s="35"/>
      <c r="K25" s="6"/>
      <c r="L25" s="6"/>
      <c r="M25" s="6"/>
      <c r="N25" s="6"/>
      <c r="O25" s="6"/>
      <c r="P25" s="6"/>
      <c r="Q25" s="6"/>
      <c r="R25" s="5"/>
      <c r="S25" s="20">
        <f t="shared" si="0"/>
        <v>5.0000000000000001E-3</v>
      </c>
      <c r="T25" s="21">
        <v>0.36</v>
      </c>
      <c r="U25" s="21">
        <f t="shared" si="1"/>
        <v>214.2</v>
      </c>
    </row>
    <row r="26" spans="1:21">
      <c r="A26" s="17">
        <v>11</v>
      </c>
      <c r="B26" s="41" t="s">
        <v>62</v>
      </c>
      <c r="C26" s="41"/>
      <c r="D26" s="8">
        <v>151.16</v>
      </c>
      <c r="E26" s="17" t="s">
        <v>9</v>
      </c>
      <c r="F26" s="7"/>
      <c r="G26" s="33"/>
      <c r="H26" s="34"/>
      <c r="I26" s="34"/>
      <c r="J26" s="35"/>
      <c r="K26" s="6">
        <v>0.05</v>
      </c>
      <c r="L26" s="6"/>
      <c r="M26" s="6"/>
      <c r="N26" s="6"/>
      <c r="O26" s="6"/>
      <c r="P26" s="6"/>
      <c r="Q26" s="6"/>
      <c r="R26" s="5"/>
      <c r="S26" s="20">
        <f t="shared" si="0"/>
        <v>0.05</v>
      </c>
      <c r="T26" s="21">
        <v>2.58</v>
      </c>
      <c r="U26" s="21">
        <f t="shared" si="1"/>
        <v>389.99279999999999</v>
      </c>
    </row>
    <row r="27" spans="1:21">
      <c r="A27" s="17">
        <v>12</v>
      </c>
      <c r="B27" s="42" t="s">
        <v>11</v>
      </c>
      <c r="C27" s="43"/>
      <c r="D27" s="8">
        <v>700</v>
      </c>
      <c r="E27" s="17" t="s">
        <v>9</v>
      </c>
      <c r="F27" s="7"/>
      <c r="G27" s="33"/>
      <c r="H27" s="34"/>
      <c r="I27" s="34"/>
      <c r="J27" s="35"/>
      <c r="K27" s="6"/>
      <c r="L27" s="6">
        <v>1E-3</v>
      </c>
      <c r="M27" s="6"/>
      <c r="N27" s="6"/>
      <c r="O27" s="6"/>
      <c r="P27" s="6"/>
      <c r="Q27" s="6"/>
      <c r="R27" s="5"/>
      <c r="S27" s="20">
        <f t="shared" si="0"/>
        <v>1E-3</v>
      </c>
      <c r="T27" s="21">
        <v>0.1</v>
      </c>
      <c r="U27" s="21">
        <f t="shared" si="1"/>
        <v>70</v>
      </c>
    </row>
    <row r="28" spans="1:21">
      <c r="A28" s="17">
        <v>13</v>
      </c>
      <c r="B28" s="41" t="s">
        <v>10</v>
      </c>
      <c r="C28" s="41"/>
      <c r="D28" s="8">
        <v>73</v>
      </c>
      <c r="E28" s="17" t="s">
        <v>9</v>
      </c>
      <c r="F28" s="7"/>
      <c r="G28" s="33"/>
      <c r="H28" s="34"/>
      <c r="I28" s="34"/>
      <c r="J28" s="35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</v>
      </c>
      <c r="U28" s="21">
        <f t="shared" si="1"/>
        <v>73</v>
      </c>
    </row>
    <row r="29" spans="1:21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6">
        <f>SUM(U17:U28)</f>
        <v>5446.2447999999995</v>
      </c>
      <c r="T29" s="36"/>
      <c r="U29" s="36"/>
    </row>
    <row r="31" spans="1:21" ht="21.75" customHeight="1">
      <c r="B31" s="28" t="s">
        <v>7</v>
      </c>
      <c r="C31" s="28"/>
      <c r="D31" s="44" t="s">
        <v>4</v>
      </c>
      <c r="E31" s="44"/>
      <c r="F31" s="44"/>
      <c r="G31" s="28" t="s">
        <v>53</v>
      </c>
      <c r="H31" s="28"/>
      <c r="I31" s="28"/>
      <c r="J31" s="28"/>
      <c r="K31" s="28"/>
      <c r="O31" s="1" t="s">
        <v>6</v>
      </c>
      <c r="P31" s="28" t="s">
        <v>1</v>
      </c>
      <c r="Q31" s="28"/>
      <c r="R31" s="28" t="s">
        <v>56</v>
      </c>
      <c r="S31" s="28"/>
    </row>
    <row r="33" spans="2:19">
      <c r="B33" s="45" t="s">
        <v>5</v>
      </c>
      <c r="C33" s="45"/>
      <c r="D33" s="28" t="s">
        <v>4</v>
      </c>
      <c r="E33" s="28"/>
      <c r="F33" s="28"/>
      <c r="G33" s="28" t="s">
        <v>3</v>
      </c>
      <c r="H33" s="28"/>
      <c r="I33" s="28"/>
      <c r="J33" s="28"/>
      <c r="K33" s="28"/>
      <c r="O33" s="2" t="s">
        <v>2</v>
      </c>
      <c r="P33" s="28" t="s">
        <v>1</v>
      </c>
      <c r="Q33" s="28"/>
      <c r="R33" s="28" t="s">
        <v>0</v>
      </c>
      <c r="S33" s="28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2023-12-04T06:36:44Z</cp:lastPrinted>
  <dcterms:created xsi:type="dcterms:W3CDTF">2022-11-11T08:41:32Z</dcterms:created>
  <dcterms:modified xsi:type="dcterms:W3CDTF">2023-12-04T06:37:05Z</dcterms:modified>
</cp:coreProperties>
</file>