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34" i="1"/>
  <c r="V25"/>
  <c r="V38"/>
  <c r="V37"/>
  <c r="T37"/>
  <c r="V36"/>
  <c r="T36"/>
  <c r="V35"/>
  <c r="T35"/>
  <c r="V33"/>
  <c r="T33"/>
  <c r="V32"/>
  <c r="T32"/>
  <c r="V31"/>
  <c r="T31"/>
  <c r="V30"/>
  <c r="T30"/>
  <c r="V29"/>
  <c r="T29"/>
  <c r="V28"/>
  <c r="T28"/>
  <c r="V27"/>
  <c r="T27"/>
  <c r="V26"/>
  <c r="T26"/>
  <c r="V24"/>
  <c r="T24"/>
  <c r="V23"/>
  <c r="T23"/>
  <c r="V22"/>
  <c r="T22"/>
  <c r="V21"/>
  <c r="T21"/>
  <c r="V20"/>
  <c r="T20"/>
  <c r="V19"/>
  <c r="T19"/>
  <c r="V18"/>
  <c r="T18"/>
  <c r="S16"/>
  <c r="R16"/>
  <c r="N16"/>
  <c r="M16"/>
  <c r="L16"/>
  <c r="K16"/>
  <c r="G16"/>
  <c r="F16"/>
  <c r="K9"/>
  <c r="T39" l="1"/>
  <c r="M9" s="1"/>
  <c r="N10" s="1"/>
</calcChain>
</file>

<file path=xl/sharedStrings.xml><?xml version="1.0" encoding="utf-8"?>
<sst xmlns="http://schemas.openxmlformats.org/spreadsheetml/2006/main" count="107" uniqueCount="82">
  <si>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</si>
  <si>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</si>
  <si>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</si>
  <si>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</si>
  <si>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</si>
  <si>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</si>
  <si>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</si>
  <si>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</si>
  <si>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</si>
  <si>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</si>
  <si>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</si>
  <si>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</si>
  <si>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</si>
  <si>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</si>
  <si>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</si>
  <si>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</si>
  <si>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</si>
  <si>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</si>
  <si>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</si>
  <si>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</si>
  <si>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</si>
  <si>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</si>
  <si>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</si>
  <si>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</si>
  <si>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</si>
  <si>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</si>
  <si>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</si>
  <si>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</si>
  <si>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</si>
  <si>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</si>
  <si>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</si>
  <si>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</si>
  <si>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</si>
  <si>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</si>
  <si>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</si>
  <si>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</si>
  <si>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</si>
  <si>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</si>
  <si>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</si>
  <si>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</si>
  <si>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</si>
  <si>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</si>
  <si>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</si>
  <si>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</si>
  <si>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</si>
  <si>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</si>
  <si>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</si>
  <si>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</si>
  <si>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</si>
  <si>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</si>
  <si>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</si>
  <si>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</si>
  <si>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</si>
  <si>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</si>
  <si>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</si>
  <si>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</si>
  <si>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</si>
  <si>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</si>
  <si>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</si>
  <si>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</si>
  <si>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</si>
  <si>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</si>
  <si>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</si>
  <si>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</si>
  <si>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</si>
  <si>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</si>
  <si>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</si>
  <si>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</si>
  <si>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</si>
  <si>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</si>
  <si>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</si>
  <si>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</si>
  <si>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</si>
  <si>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</si>
  <si>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</si>
  <si>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</si>
  <si>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</si>
  <si>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0,065</t>
  </si>
  <si>
    <t>0,01</t>
  </si>
  <si>
    <t>0,0002</t>
  </si>
  <si>
    <t>№8</t>
  </si>
  <si>
    <t>12.12.2023г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</si>
</sst>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zoomScale="80" zoomScaleNormal="80" workbookViewId="0">
      <selection activeCell="W32" sqref="W32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4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0</v>
      </c>
      <c r="G1" s="77" t="s">
        <v>74</v>
      </c>
      <c r="H1" s="77"/>
      <c r="I1" s="77"/>
      <c r="J1" s="77"/>
      <c r="K1" s="77"/>
      <c r="L1" s="77"/>
      <c r="M1" s="77"/>
      <c r="N1" s="76" t="s">
        <v>80</v>
      </c>
      <c r="O1" s="2"/>
    </row>
    <row r="2" spans="2:22" ht="15" customHeight="1">
      <c r="B2" s="1" t="s">
        <v>72</v>
      </c>
      <c r="C2" s="78" t="s">
        <v>1</v>
      </c>
      <c r="D2" s="78"/>
      <c r="E2" s="79" t="s">
        <v>68</v>
      </c>
      <c r="F2" s="79"/>
      <c r="G2" s="77" t="s">
        <v>2</v>
      </c>
      <c r="H2" s="77"/>
      <c r="I2" s="77"/>
      <c r="J2" s="77"/>
      <c r="K2" s="78" t="s">
        <v>3</v>
      </c>
      <c r="L2" s="78"/>
      <c r="M2" s="78"/>
      <c r="P2" s="78" t="s">
        <v>4</v>
      </c>
      <c r="Q2" s="78"/>
      <c r="R2" s="78" t="s">
        <v>5</v>
      </c>
      <c r="S2" s="78"/>
      <c r="T2" s="80" t="s">
        <v>6</v>
      </c>
      <c r="U2" s="80"/>
    </row>
    <row r="3" spans="2:22" ht="15" customHeight="1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>
      <c r="B4" s="5" t="s">
        <v>81</v>
      </c>
      <c r="G4" s="3"/>
      <c r="H4" s="6"/>
      <c r="I4" s="3"/>
      <c r="J4" s="6"/>
      <c r="K4" s="57" t="s">
        <v>75</v>
      </c>
      <c r="L4" s="1" t="s">
        <v>76</v>
      </c>
      <c r="S4" s="78" t="s">
        <v>7</v>
      </c>
      <c r="T4" s="78"/>
    </row>
    <row r="5" spans="2:22" ht="15" customHeight="1">
      <c r="B5" s="81" t="s">
        <v>8</v>
      </c>
      <c r="C5" s="82"/>
      <c r="D5" s="87" t="s">
        <v>9</v>
      </c>
      <c r="E5" s="88"/>
      <c r="F5" s="87" t="s">
        <v>10</v>
      </c>
      <c r="G5" s="93"/>
      <c r="H5" s="93"/>
      <c r="I5" s="93"/>
      <c r="J5" s="93"/>
      <c r="K5" s="87" t="s">
        <v>11</v>
      </c>
      <c r="L5" s="88"/>
      <c r="M5" s="93" t="s">
        <v>12</v>
      </c>
      <c r="N5" s="88"/>
      <c r="O5" s="7"/>
      <c r="P5" s="87" t="s">
        <v>13</v>
      </c>
      <c r="Q5" s="88"/>
      <c r="S5" s="96" t="s">
        <v>14</v>
      </c>
      <c r="T5" s="96"/>
    </row>
    <row r="6" spans="2:22">
      <c r="B6" s="83"/>
      <c r="C6" s="84"/>
      <c r="D6" s="89"/>
      <c r="E6" s="90"/>
      <c r="F6" s="89"/>
      <c r="G6" s="94"/>
      <c r="H6" s="94"/>
      <c r="I6" s="94"/>
      <c r="J6" s="94"/>
      <c r="K6" s="89"/>
      <c r="L6" s="90"/>
      <c r="M6" s="94"/>
      <c r="N6" s="90"/>
      <c r="O6" s="8"/>
      <c r="P6" s="89"/>
      <c r="Q6" s="90"/>
      <c r="S6" s="96">
        <v>504202</v>
      </c>
      <c r="T6" s="96"/>
    </row>
    <row r="7" spans="2:22" ht="19.5" customHeight="1" thickBot="1">
      <c r="B7" s="85"/>
      <c r="C7" s="86"/>
      <c r="D7" s="89"/>
      <c r="E7" s="90"/>
      <c r="F7" s="89"/>
      <c r="G7" s="94"/>
      <c r="H7" s="94"/>
      <c r="I7" s="94"/>
      <c r="J7" s="94"/>
      <c r="K7" s="89"/>
      <c r="L7" s="90"/>
      <c r="M7" s="94"/>
      <c r="N7" s="90"/>
      <c r="O7" s="8"/>
      <c r="P7" s="89"/>
      <c r="Q7" s="90"/>
    </row>
    <row r="8" spans="2:22" ht="63" customHeight="1" thickBot="1">
      <c r="B8" s="9" t="s">
        <v>15</v>
      </c>
      <c r="C8" s="10" t="s">
        <v>16</v>
      </c>
      <c r="D8" s="91"/>
      <c r="E8" s="92"/>
      <c r="F8" s="91"/>
      <c r="G8" s="95"/>
      <c r="H8" s="95"/>
      <c r="I8" s="95"/>
      <c r="J8" s="95"/>
      <c r="K8" s="91"/>
      <c r="L8" s="92"/>
      <c r="M8" s="95"/>
      <c r="N8" s="92"/>
      <c r="O8" s="11"/>
      <c r="P8" s="91"/>
      <c r="Q8" s="92"/>
    </row>
    <row r="9" spans="2:22" ht="24" customHeight="1" thickBot="1">
      <c r="B9" s="107"/>
      <c r="C9" s="108"/>
      <c r="D9" s="109">
        <v>55</v>
      </c>
      <c r="E9" s="110"/>
      <c r="F9" s="111">
        <v>110</v>
      </c>
      <c r="G9" s="112"/>
      <c r="H9" s="112"/>
      <c r="I9" s="112"/>
      <c r="J9" s="112"/>
      <c r="K9" s="113">
        <f>SUM(F9)*D9</f>
        <v>6050</v>
      </c>
      <c r="L9" s="103"/>
      <c r="M9" s="102">
        <f>SUM(T39)/P9</f>
        <v>54.174081632653063</v>
      </c>
      <c r="N9" s="103"/>
      <c r="O9" s="12"/>
      <c r="P9" s="97">
        <v>49</v>
      </c>
      <c r="Q9" s="98"/>
    </row>
    <row r="10" spans="2:22" ht="24.75" customHeight="1" thickBot="1">
      <c r="B10" s="3"/>
      <c r="C10" s="3"/>
      <c r="D10" s="99" t="s">
        <v>17</v>
      </c>
      <c r="E10" s="100"/>
      <c r="F10" s="100"/>
      <c r="G10" s="100"/>
      <c r="H10" s="100"/>
      <c r="I10" s="100"/>
      <c r="J10" s="100"/>
      <c r="K10" s="100"/>
      <c r="L10" s="100"/>
      <c r="M10" s="101"/>
      <c r="N10" s="102">
        <f>M9*P9</f>
        <v>2654.53</v>
      </c>
      <c r="O10" s="102"/>
      <c r="P10" s="102"/>
      <c r="Q10" s="103"/>
    </row>
    <row r="11" spans="2:22" ht="19.5" thickBot="1"/>
    <row r="12" spans="2:22" ht="21" customHeight="1" thickBot="1">
      <c r="B12" s="87" t="s">
        <v>18</v>
      </c>
      <c r="C12" s="88"/>
      <c r="D12" s="88" t="s">
        <v>19</v>
      </c>
      <c r="E12" s="104" t="s">
        <v>20</v>
      </c>
      <c r="F12" s="99" t="s">
        <v>21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  <c r="T12" s="114" t="s">
        <v>22</v>
      </c>
      <c r="U12" s="104" t="s">
        <v>23</v>
      </c>
      <c r="V12" s="117" t="s">
        <v>24</v>
      </c>
    </row>
    <row r="13" spans="2:22" ht="17.25" customHeight="1" thickBot="1">
      <c r="B13" s="89"/>
      <c r="C13" s="90"/>
      <c r="D13" s="90"/>
      <c r="E13" s="105"/>
      <c r="F13" s="99" t="s">
        <v>25</v>
      </c>
      <c r="G13" s="100"/>
      <c r="H13" s="100"/>
      <c r="I13" s="100"/>
      <c r="J13" s="100"/>
      <c r="K13" s="100"/>
      <c r="L13" s="99" t="s">
        <v>26</v>
      </c>
      <c r="M13" s="100"/>
      <c r="N13" s="100"/>
      <c r="O13" s="100"/>
      <c r="P13" s="101"/>
      <c r="Q13" s="99" t="s">
        <v>27</v>
      </c>
      <c r="R13" s="100"/>
      <c r="S13" s="101"/>
      <c r="T13" s="115"/>
      <c r="U13" s="105"/>
      <c r="V13" s="118"/>
    </row>
    <row r="14" spans="2:22" ht="78" customHeight="1" thickBot="1">
      <c r="B14" s="89"/>
      <c r="C14" s="90"/>
      <c r="D14" s="90"/>
      <c r="E14" s="105"/>
      <c r="F14" s="13" t="s">
        <v>28</v>
      </c>
      <c r="G14" s="120" t="s">
        <v>69</v>
      </c>
      <c r="H14" s="120"/>
      <c r="I14" s="120"/>
      <c r="J14" s="120"/>
      <c r="K14" s="74" t="s">
        <v>30</v>
      </c>
      <c r="L14" s="14" t="s">
        <v>64</v>
      </c>
      <c r="M14" s="14" t="s">
        <v>29</v>
      </c>
      <c r="N14" s="14" t="s">
        <v>65</v>
      </c>
      <c r="O14" s="14"/>
      <c r="P14" s="14" t="s">
        <v>30</v>
      </c>
      <c r="Q14" s="56" t="s">
        <v>71</v>
      </c>
      <c r="R14" s="14" t="s">
        <v>31</v>
      </c>
      <c r="S14" s="15" t="s">
        <v>32</v>
      </c>
      <c r="T14" s="115"/>
      <c r="U14" s="105"/>
      <c r="V14" s="118"/>
    </row>
    <row r="15" spans="2:22" ht="15.75" customHeight="1" thickBot="1">
      <c r="B15" s="91"/>
      <c r="C15" s="92"/>
      <c r="D15" s="92"/>
      <c r="E15" s="106"/>
      <c r="F15" s="16"/>
      <c r="G15" s="121"/>
      <c r="H15" s="121"/>
      <c r="I15" s="121"/>
      <c r="J15" s="121"/>
      <c r="K15" s="17"/>
      <c r="L15" s="17"/>
      <c r="M15" s="17"/>
      <c r="N15" s="17"/>
      <c r="O15" s="17"/>
      <c r="P15" s="17"/>
      <c r="Q15" s="17"/>
      <c r="R15" s="17"/>
      <c r="S15" s="18"/>
      <c r="T15" s="116"/>
      <c r="U15" s="106"/>
      <c r="V15" s="119"/>
    </row>
    <row r="16" spans="2:22">
      <c r="B16" s="122" t="s">
        <v>33</v>
      </c>
      <c r="C16" s="123"/>
      <c r="D16" s="19"/>
      <c r="E16" s="20"/>
      <c r="F16" s="21">
        <f>SUM(P9)</f>
        <v>49</v>
      </c>
      <c r="G16" s="82">
        <f>SUM(P9)</f>
        <v>49</v>
      </c>
      <c r="H16" s="124"/>
      <c r="I16" s="124"/>
      <c r="J16" s="125"/>
      <c r="K16" s="22">
        <f>SUM(P9)</f>
        <v>49</v>
      </c>
      <c r="L16" s="22">
        <f>SUM(P9)</f>
        <v>49</v>
      </c>
      <c r="M16" s="22">
        <f>SUM(P9)</f>
        <v>49</v>
      </c>
      <c r="N16" s="22">
        <f>SUM(P9)</f>
        <v>49</v>
      </c>
      <c r="O16" s="22">
        <v>49</v>
      </c>
      <c r="P16" s="22">
        <v>49</v>
      </c>
      <c r="Q16" s="22">
        <v>49</v>
      </c>
      <c r="R16" s="22">
        <f>SUM(P9)</f>
        <v>49</v>
      </c>
      <c r="S16" s="23">
        <f>SUM(P9)</f>
        <v>49</v>
      </c>
      <c r="T16" s="24"/>
      <c r="U16" s="20"/>
      <c r="V16" s="25"/>
    </row>
    <row r="17" spans="1:22" ht="19.5" thickBot="1">
      <c r="B17" s="126" t="s">
        <v>34</v>
      </c>
      <c r="C17" s="127"/>
      <c r="D17" s="26"/>
      <c r="E17" s="27" t="s">
        <v>35</v>
      </c>
      <c r="F17" s="16">
        <v>200</v>
      </c>
      <c r="G17" s="121">
        <v>200</v>
      </c>
      <c r="H17" s="121"/>
      <c r="I17" s="121"/>
      <c r="J17" s="121"/>
      <c r="K17" s="17">
        <v>30</v>
      </c>
      <c r="L17" s="17">
        <v>200</v>
      </c>
      <c r="M17" s="17" t="s">
        <v>36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>
      <c r="A18" s="1">
        <v>1</v>
      </c>
      <c r="B18" s="128" t="s">
        <v>37</v>
      </c>
      <c r="C18" s="129"/>
      <c r="D18" s="32">
        <v>26</v>
      </c>
      <c r="E18" s="33" t="s">
        <v>38</v>
      </c>
      <c r="F18" s="34"/>
      <c r="G18" s="130"/>
      <c r="H18" s="131"/>
      <c r="I18" s="131"/>
      <c r="J18" s="132"/>
      <c r="K18" s="35"/>
      <c r="L18" s="35">
        <v>5.5E-2</v>
      </c>
      <c r="M18" s="35"/>
      <c r="N18" s="35"/>
      <c r="O18" s="35"/>
      <c r="P18" s="35"/>
      <c r="Q18" s="35"/>
      <c r="R18" s="35"/>
      <c r="S18" s="36"/>
      <c r="T18" s="37">
        <f>SUM(F18:S18)</f>
        <v>5.5E-2</v>
      </c>
      <c r="U18" s="38">
        <v>2.5</v>
      </c>
      <c r="V18" s="39">
        <f>SUM(U18)*D18</f>
        <v>65</v>
      </c>
    </row>
    <row r="19" spans="1:22">
      <c r="A19" s="1">
        <v>2</v>
      </c>
      <c r="B19" s="133" t="s">
        <v>39</v>
      </c>
      <c r="C19" s="134"/>
      <c r="D19" s="40">
        <v>37</v>
      </c>
      <c r="E19" s="41" t="s">
        <v>38</v>
      </c>
      <c r="F19" s="42"/>
      <c r="G19" s="135"/>
      <c r="H19" s="136"/>
      <c r="I19" s="136"/>
      <c r="J19" s="137"/>
      <c r="K19" s="43"/>
      <c r="L19" s="43">
        <v>1.4999999999999999E-2</v>
      </c>
      <c r="M19" s="43"/>
      <c r="N19" s="43"/>
      <c r="O19" s="43"/>
      <c r="P19" s="43"/>
      <c r="Q19" s="43"/>
      <c r="R19" s="43"/>
      <c r="S19" s="44"/>
      <c r="T19" s="45">
        <f>SUM(F19:S19)</f>
        <v>1.4999999999999999E-2</v>
      </c>
      <c r="U19" s="46">
        <v>0.7</v>
      </c>
      <c r="V19" s="47">
        <f>SUM(U19)*D19</f>
        <v>25.9</v>
      </c>
    </row>
    <row r="20" spans="1:22">
      <c r="A20" s="1">
        <v>3</v>
      </c>
      <c r="B20" s="133" t="s">
        <v>40</v>
      </c>
      <c r="C20" s="134"/>
      <c r="D20" s="40">
        <v>22</v>
      </c>
      <c r="E20" s="41" t="s">
        <v>38</v>
      </c>
      <c r="F20" s="42"/>
      <c r="G20" s="135"/>
      <c r="H20" s="136"/>
      <c r="I20" s="136"/>
      <c r="J20" s="137"/>
      <c r="K20" s="43"/>
      <c r="L20" s="43">
        <v>4.0000000000000001E-3</v>
      </c>
      <c r="M20" s="43">
        <v>4.0000000000000001E-3</v>
      </c>
      <c r="N20" s="43"/>
      <c r="O20" s="43"/>
      <c r="P20" s="43"/>
      <c r="Q20" s="43"/>
      <c r="R20" s="43"/>
      <c r="S20" s="44"/>
      <c r="T20" s="45">
        <f t="shared" ref="T20:T37" si="0">SUM(F20:S20)</f>
        <v>8.0000000000000002E-3</v>
      </c>
      <c r="U20" s="46">
        <v>0.4</v>
      </c>
      <c r="V20" s="47">
        <f t="shared" ref="V20:V38" si="1">SUM(U20)*D20</f>
        <v>8.8000000000000007</v>
      </c>
    </row>
    <row r="21" spans="1:22">
      <c r="A21" s="1">
        <v>4</v>
      </c>
      <c r="B21" s="133" t="s">
        <v>41</v>
      </c>
      <c r="C21" s="134"/>
      <c r="D21" s="40">
        <v>40</v>
      </c>
      <c r="E21" s="41" t="s">
        <v>42</v>
      </c>
      <c r="F21" s="42"/>
      <c r="G21" s="135"/>
      <c r="H21" s="136"/>
      <c r="I21" s="136"/>
      <c r="J21" s="137"/>
      <c r="K21" s="43"/>
      <c r="L21" s="43">
        <v>2E-3</v>
      </c>
      <c r="M21" s="43"/>
      <c r="N21" s="43"/>
      <c r="O21" s="43"/>
      <c r="P21" s="43"/>
      <c r="Q21" s="43"/>
      <c r="R21" s="43"/>
      <c r="S21" s="44"/>
      <c r="T21" s="45">
        <f t="shared" si="0"/>
        <v>2E-3</v>
      </c>
      <c r="U21" s="46">
        <v>1</v>
      </c>
      <c r="V21" s="47">
        <f t="shared" si="1"/>
        <v>40</v>
      </c>
    </row>
    <row r="22" spans="1:22">
      <c r="A22" s="1">
        <v>5</v>
      </c>
      <c r="B22" s="133" t="s">
        <v>43</v>
      </c>
      <c r="C22" s="134"/>
      <c r="D22" s="40">
        <v>220</v>
      </c>
      <c r="E22" s="41" t="s">
        <v>38</v>
      </c>
      <c r="F22" s="42"/>
      <c r="G22" s="135"/>
      <c r="H22" s="136"/>
      <c r="I22" s="136"/>
      <c r="J22" s="137"/>
      <c r="K22" s="43"/>
      <c r="L22" s="43">
        <v>3.0000000000000001E-3</v>
      </c>
      <c r="M22" s="43">
        <v>0.01</v>
      </c>
      <c r="N22" s="43"/>
      <c r="O22" s="43"/>
      <c r="P22" s="43"/>
      <c r="Q22" s="43"/>
      <c r="R22" s="43"/>
      <c r="S22" s="44"/>
      <c r="T22" s="45">
        <f t="shared" si="0"/>
        <v>1.3000000000000001E-2</v>
      </c>
      <c r="U22" s="46">
        <v>0.75</v>
      </c>
      <c r="V22" s="47">
        <f t="shared" si="1"/>
        <v>165</v>
      </c>
    </row>
    <row r="23" spans="1:22">
      <c r="A23" s="1">
        <v>6</v>
      </c>
      <c r="B23" s="133" t="s">
        <v>44</v>
      </c>
      <c r="C23" s="134"/>
      <c r="D23" s="40">
        <v>110</v>
      </c>
      <c r="E23" s="41" t="s">
        <v>45</v>
      </c>
      <c r="F23" s="42"/>
      <c r="G23" s="135"/>
      <c r="H23" s="136"/>
      <c r="I23" s="136"/>
      <c r="J23" s="137"/>
      <c r="K23" s="43"/>
      <c r="L23" s="43">
        <v>2E-3</v>
      </c>
      <c r="M23" s="43">
        <v>1E-3</v>
      </c>
      <c r="N23" s="43"/>
      <c r="O23" s="43"/>
      <c r="P23" s="43"/>
      <c r="Q23" s="43">
        <v>2E-3</v>
      </c>
      <c r="R23" s="43"/>
      <c r="S23" s="44"/>
      <c r="T23" s="45">
        <f t="shared" si="0"/>
        <v>5.0000000000000001E-3</v>
      </c>
      <c r="U23" s="46">
        <v>0.2</v>
      </c>
      <c r="V23" s="47">
        <f t="shared" si="1"/>
        <v>22</v>
      </c>
    </row>
    <row r="24" spans="1:22">
      <c r="A24" s="1">
        <v>7</v>
      </c>
      <c r="B24" s="133" t="s">
        <v>46</v>
      </c>
      <c r="C24" s="134"/>
      <c r="D24" s="40">
        <v>35</v>
      </c>
      <c r="E24" s="41" t="s">
        <v>38</v>
      </c>
      <c r="F24" s="42"/>
      <c r="G24" s="135"/>
      <c r="H24" s="136"/>
      <c r="I24" s="136"/>
      <c r="J24" s="137"/>
      <c r="K24" s="43"/>
      <c r="L24" s="43">
        <v>4.0000000000000001E-3</v>
      </c>
      <c r="M24" s="43"/>
      <c r="N24" s="43"/>
      <c r="O24" s="43"/>
      <c r="P24" s="43"/>
      <c r="Q24" s="43"/>
      <c r="R24" s="43"/>
      <c r="S24" s="44"/>
      <c r="T24" s="45">
        <f>SUM(F24:S24)</f>
        <v>4.0000000000000001E-3</v>
      </c>
      <c r="U24" s="46">
        <v>0.2</v>
      </c>
      <c r="V24" s="47">
        <f t="shared" si="1"/>
        <v>7</v>
      </c>
    </row>
    <row r="25" spans="1:22">
      <c r="A25" s="1">
        <v>8</v>
      </c>
      <c r="B25" s="66" t="s">
        <v>47</v>
      </c>
      <c r="C25" s="67"/>
      <c r="D25" s="40">
        <v>445</v>
      </c>
      <c r="E25" s="65" t="s">
        <v>38</v>
      </c>
      <c r="F25" s="42"/>
      <c r="G25" s="68"/>
      <c r="H25" s="69"/>
      <c r="I25" s="69"/>
      <c r="J25" s="70"/>
      <c r="K25" s="43"/>
      <c r="L25" s="43"/>
      <c r="M25" s="43">
        <v>6.5000000000000002E-2</v>
      </c>
      <c r="N25" s="43"/>
      <c r="O25" s="43"/>
      <c r="P25" s="43"/>
      <c r="Q25" s="43"/>
      <c r="R25" s="43"/>
      <c r="S25" s="71"/>
      <c r="T25" s="45" t="s">
        <v>77</v>
      </c>
      <c r="U25" s="46">
        <v>3</v>
      </c>
      <c r="V25" s="47">
        <f t="shared" si="1"/>
        <v>1335</v>
      </c>
    </row>
    <row r="26" spans="1:22">
      <c r="A26" s="1">
        <v>10</v>
      </c>
      <c r="B26" s="138" t="s">
        <v>48</v>
      </c>
      <c r="C26" s="139"/>
      <c r="D26" s="32">
        <v>595</v>
      </c>
      <c r="E26" s="33" t="s">
        <v>38</v>
      </c>
      <c r="F26" s="34"/>
      <c r="G26" s="140"/>
      <c r="H26" s="141"/>
      <c r="I26" s="141"/>
      <c r="J26" s="142"/>
      <c r="K26" s="35"/>
      <c r="L26" s="35"/>
      <c r="M26" s="35"/>
      <c r="N26" s="35"/>
      <c r="O26" s="35"/>
      <c r="P26" s="35"/>
      <c r="Q26" s="35">
        <v>2E-3</v>
      </c>
      <c r="R26" s="35"/>
      <c r="S26" s="36"/>
      <c r="T26" s="45">
        <f t="shared" si="0"/>
        <v>2E-3</v>
      </c>
      <c r="U26" s="38">
        <v>0</v>
      </c>
      <c r="V26" s="39">
        <f t="shared" si="1"/>
        <v>0</v>
      </c>
    </row>
    <row r="27" spans="1:22" ht="15.75" customHeight="1">
      <c r="A27" s="1">
        <v>11</v>
      </c>
      <c r="B27" s="133" t="s">
        <v>49</v>
      </c>
      <c r="C27" s="134"/>
      <c r="D27" s="40">
        <v>27</v>
      </c>
      <c r="E27" s="41" t="s">
        <v>38</v>
      </c>
      <c r="F27" s="42"/>
      <c r="G27" s="135"/>
      <c r="H27" s="136"/>
      <c r="I27" s="136"/>
      <c r="J27" s="137"/>
      <c r="K27" s="43"/>
      <c r="L27" s="43"/>
      <c r="M27" s="43">
        <v>2E-3</v>
      </c>
      <c r="N27" s="43"/>
      <c r="O27" s="43"/>
      <c r="P27" s="43"/>
      <c r="Q27" s="43">
        <v>3.5000000000000003E-2</v>
      </c>
      <c r="R27" s="43"/>
      <c r="S27" s="44"/>
      <c r="T27" s="45">
        <f t="shared" si="0"/>
        <v>3.7000000000000005E-2</v>
      </c>
      <c r="U27" s="46">
        <v>1.8</v>
      </c>
      <c r="V27" s="47">
        <f t="shared" si="1"/>
        <v>48.6</v>
      </c>
    </row>
    <row r="28" spans="1:22">
      <c r="A28" s="1">
        <v>12</v>
      </c>
      <c r="B28" s="133" t="s">
        <v>50</v>
      </c>
      <c r="C28" s="134"/>
      <c r="D28" s="48">
        <v>52</v>
      </c>
      <c r="E28" s="41" t="s">
        <v>38</v>
      </c>
      <c r="F28" s="49"/>
      <c r="G28" s="135"/>
      <c r="H28" s="136"/>
      <c r="I28" s="136"/>
      <c r="J28" s="137"/>
      <c r="K28" s="43"/>
      <c r="L28" s="43"/>
      <c r="M28" s="43">
        <v>2.5000000000000001E-2</v>
      </c>
      <c r="N28" s="43"/>
      <c r="O28" s="43"/>
      <c r="P28" s="43"/>
      <c r="Q28" s="43"/>
      <c r="R28" s="43"/>
      <c r="S28" s="44"/>
      <c r="T28" s="45">
        <f t="shared" si="0"/>
        <v>2.5000000000000001E-2</v>
      </c>
      <c r="U28" s="46">
        <v>1.2</v>
      </c>
      <c r="V28" s="47">
        <f t="shared" si="1"/>
        <v>62.4</v>
      </c>
    </row>
    <row r="29" spans="1:22">
      <c r="A29" s="1">
        <v>13</v>
      </c>
      <c r="B29" s="133" t="s">
        <v>66</v>
      </c>
      <c r="C29" s="134"/>
      <c r="D29" s="40">
        <v>50</v>
      </c>
      <c r="E29" s="41" t="s">
        <v>38</v>
      </c>
      <c r="F29" s="42"/>
      <c r="G29" s="135"/>
      <c r="H29" s="136"/>
      <c r="I29" s="136"/>
      <c r="J29" s="137"/>
      <c r="K29" s="43"/>
      <c r="L29" s="43"/>
      <c r="M29" s="43"/>
      <c r="N29" s="43">
        <v>0.01</v>
      </c>
      <c r="O29" s="43"/>
      <c r="P29" s="43"/>
      <c r="Q29" s="43"/>
      <c r="R29" s="43"/>
      <c r="S29" s="44"/>
      <c r="T29" s="45">
        <f t="shared" si="0"/>
        <v>0.01</v>
      </c>
      <c r="U29" s="46">
        <v>0.4</v>
      </c>
      <c r="V29" s="47">
        <f t="shared" si="1"/>
        <v>20</v>
      </c>
    </row>
    <row r="30" spans="1:22">
      <c r="A30" s="1">
        <v>14</v>
      </c>
      <c r="B30" s="133" t="s">
        <v>51</v>
      </c>
      <c r="C30" s="134"/>
      <c r="D30" s="40">
        <v>73</v>
      </c>
      <c r="E30" s="41" t="s">
        <v>38</v>
      </c>
      <c r="F30" s="42">
        <v>3.0000000000000001E-3</v>
      </c>
      <c r="G30" s="135">
        <v>0.01</v>
      </c>
      <c r="H30" s="136"/>
      <c r="I30" s="136"/>
      <c r="J30" s="137"/>
      <c r="K30" s="43"/>
      <c r="L30" s="43"/>
      <c r="M30" s="43"/>
      <c r="N30" s="43">
        <v>0.01</v>
      </c>
      <c r="O30" s="43"/>
      <c r="P30" s="43"/>
      <c r="Q30" s="43">
        <v>3.0000000000000001E-3</v>
      </c>
      <c r="R30" s="43">
        <v>0.01</v>
      </c>
      <c r="S30" s="44"/>
      <c r="T30" s="45">
        <f t="shared" si="0"/>
        <v>3.5999999999999997E-2</v>
      </c>
      <c r="U30" s="46">
        <v>1.8</v>
      </c>
      <c r="V30" s="47">
        <f t="shared" si="1"/>
        <v>131.4</v>
      </c>
    </row>
    <row r="31" spans="1:22">
      <c r="A31" s="1">
        <v>15</v>
      </c>
      <c r="B31" s="133" t="s">
        <v>30</v>
      </c>
      <c r="C31" s="134"/>
      <c r="D31" s="40">
        <v>41.67</v>
      </c>
      <c r="E31" s="41" t="s">
        <v>38</v>
      </c>
      <c r="F31" s="42"/>
      <c r="G31" s="135"/>
      <c r="H31" s="136"/>
      <c r="I31" s="136"/>
      <c r="J31" s="137"/>
      <c r="K31" s="43">
        <v>0.03</v>
      </c>
      <c r="L31" s="43"/>
      <c r="M31" s="43"/>
      <c r="N31" s="43"/>
      <c r="O31" s="43"/>
      <c r="P31" s="43">
        <v>0.05</v>
      </c>
      <c r="Q31" s="43"/>
      <c r="R31" s="43"/>
      <c r="S31" s="44"/>
      <c r="T31" s="45">
        <f t="shared" si="0"/>
        <v>0.08</v>
      </c>
      <c r="U31" s="46">
        <v>9</v>
      </c>
      <c r="V31" s="47">
        <f t="shared" si="1"/>
        <v>375.03000000000003</v>
      </c>
    </row>
    <row r="32" spans="1:22">
      <c r="A32" s="1">
        <v>16</v>
      </c>
      <c r="B32" s="133" t="s">
        <v>52</v>
      </c>
      <c r="C32" s="134"/>
      <c r="D32" s="40">
        <v>65</v>
      </c>
      <c r="E32" s="41" t="s">
        <v>45</v>
      </c>
      <c r="F32" s="42">
        <v>0.05</v>
      </c>
      <c r="G32" s="135"/>
      <c r="H32" s="136"/>
      <c r="I32" s="136"/>
      <c r="J32" s="137"/>
      <c r="K32" s="43"/>
      <c r="L32" s="43"/>
      <c r="M32" s="43"/>
      <c r="N32" s="43"/>
      <c r="O32" s="43"/>
      <c r="P32" s="43"/>
      <c r="Q32" s="43">
        <v>0.01</v>
      </c>
      <c r="R32" s="43"/>
      <c r="S32" s="44"/>
      <c r="T32" s="45">
        <f t="shared" si="0"/>
        <v>6.0000000000000005E-2</v>
      </c>
      <c r="U32" s="46">
        <v>0</v>
      </c>
      <c r="V32" s="47">
        <f t="shared" si="1"/>
        <v>0</v>
      </c>
    </row>
    <row r="33" spans="1:22">
      <c r="A33" s="1">
        <v>17</v>
      </c>
      <c r="B33" s="133" t="s">
        <v>53</v>
      </c>
      <c r="C33" s="134"/>
      <c r="D33" s="40">
        <v>250</v>
      </c>
      <c r="E33" s="75" t="s">
        <v>38</v>
      </c>
      <c r="F33" s="42"/>
      <c r="G33" s="135"/>
      <c r="H33" s="136"/>
      <c r="I33" s="136"/>
      <c r="J33" s="137"/>
      <c r="K33" s="43"/>
      <c r="L33" s="43"/>
      <c r="M33" s="43"/>
      <c r="N33" s="43"/>
      <c r="O33" s="43"/>
      <c r="P33" s="43"/>
      <c r="Q33" s="43">
        <v>5.0000000000000001E-3</v>
      </c>
      <c r="R33" s="43"/>
      <c r="S33" s="44"/>
      <c r="T33" s="45">
        <f t="shared" si="0"/>
        <v>5.0000000000000001E-3</v>
      </c>
      <c r="U33" s="46">
        <v>0.24</v>
      </c>
      <c r="V33" s="47">
        <f t="shared" si="1"/>
        <v>60</v>
      </c>
    </row>
    <row r="34" spans="1:22">
      <c r="A34" s="1">
        <v>18</v>
      </c>
      <c r="B34" s="59" t="s">
        <v>67</v>
      </c>
      <c r="C34" s="60"/>
      <c r="D34" s="72">
        <v>218</v>
      </c>
      <c r="E34" s="64" t="s">
        <v>38</v>
      </c>
      <c r="F34" s="73"/>
      <c r="G34" s="61"/>
      <c r="H34" s="62"/>
      <c r="I34" s="62"/>
      <c r="J34" s="63"/>
      <c r="K34" s="43"/>
      <c r="L34" s="43"/>
      <c r="M34" s="43"/>
      <c r="N34" s="43"/>
      <c r="O34" s="43"/>
      <c r="P34" s="43"/>
      <c r="Q34" s="43">
        <v>0.01</v>
      </c>
      <c r="R34" s="43"/>
      <c r="S34" s="58"/>
      <c r="T34" s="45" t="s">
        <v>78</v>
      </c>
      <c r="U34" s="46">
        <v>1</v>
      </c>
      <c r="V34" s="47">
        <f t="shared" si="1"/>
        <v>218</v>
      </c>
    </row>
    <row r="35" spans="1:22">
      <c r="A35" s="1">
        <v>19</v>
      </c>
      <c r="B35" s="143" t="s">
        <v>31</v>
      </c>
      <c r="C35" s="144"/>
      <c r="D35" s="50">
        <v>700</v>
      </c>
      <c r="E35" s="75" t="s">
        <v>38</v>
      </c>
      <c r="F35" s="51"/>
      <c r="G35" s="145">
        <v>2.0000000000000001E-4</v>
      </c>
      <c r="H35" s="146"/>
      <c r="I35" s="146"/>
      <c r="J35" s="147"/>
      <c r="K35" s="43"/>
      <c r="L35" s="43"/>
      <c r="M35" s="43"/>
      <c r="N35" s="43"/>
      <c r="O35" s="43"/>
      <c r="P35" s="43"/>
      <c r="Q35" s="43"/>
      <c r="R35" s="43">
        <v>2.0000000000000001E-4</v>
      </c>
      <c r="S35" s="44"/>
      <c r="T35" s="45">
        <f t="shared" si="0"/>
        <v>4.0000000000000002E-4</v>
      </c>
      <c r="U35" s="46">
        <v>0</v>
      </c>
      <c r="V35" s="47">
        <f t="shared" si="1"/>
        <v>0</v>
      </c>
    </row>
    <row r="36" spans="1:22">
      <c r="A36" s="1">
        <v>20</v>
      </c>
      <c r="B36" s="143" t="s">
        <v>32</v>
      </c>
      <c r="C36" s="144"/>
      <c r="D36" s="50">
        <v>17</v>
      </c>
      <c r="E36" s="41" t="s">
        <v>38</v>
      </c>
      <c r="F36" s="51"/>
      <c r="G36" s="145"/>
      <c r="H36" s="146"/>
      <c r="I36" s="146"/>
      <c r="J36" s="147"/>
      <c r="K36" s="43"/>
      <c r="L36" s="43"/>
      <c r="M36" s="43"/>
      <c r="N36" s="43"/>
      <c r="O36" s="43"/>
      <c r="P36" s="43"/>
      <c r="Q36" s="43"/>
      <c r="R36" s="43"/>
      <c r="S36" s="44">
        <v>5.0000000000000001E-3</v>
      </c>
      <c r="T36" s="45">
        <f>SUM(F36:S36)</f>
        <v>5.0000000000000001E-3</v>
      </c>
      <c r="U36" s="52">
        <v>0.2</v>
      </c>
      <c r="V36" s="47">
        <f t="shared" si="1"/>
        <v>3.4000000000000004</v>
      </c>
    </row>
    <row r="37" spans="1:22">
      <c r="A37" s="1">
        <v>21</v>
      </c>
      <c r="B37" s="143" t="s">
        <v>54</v>
      </c>
      <c r="C37" s="144"/>
      <c r="D37" s="50">
        <v>67</v>
      </c>
      <c r="E37" s="41" t="s">
        <v>38</v>
      </c>
      <c r="F37" s="51">
        <v>0.02</v>
      </c>
      <c r="G37" s="145"/>
      <c r="H37" s="146"/>
      <c r="I37" s="146"/>
      <c r="J37" s="147"/>
      <c r="K37" s="43"/>
      <c r="L37" s="43"/>
      <c r="M37" s="43"/>
      <c r="N37" s="43"/>
      <c r="O37" s="43"/>
      <c r="P37" s="43"/>
      <c r="Q37" s="43"/>
      <c r="R37" s="43"/>
      <c r="S37" s="44"/>
      <c r="T37" s="45">
        <f t="shared" si="0"/>
        <v>0.02</v>
      </c>
      <c r="U37" s="46">
        <v>1</v>
      </c>
      <c r="V37" s="47">
        <f t="shared" si="1"/>
        <v>67</v>
      </c>
    </row>
    <row r="38" spans="1:22" ht="19.5" thickBot="1">
      <c r="A38" s="1">
        <v>22</v>
      </c>
      <c r="B38" s="143" t="s">
        <v>70</v>
      </c>
      <c r="C38" s="144"/>
      <c r="D38" s="50">
        <v>400</v>
      </c>
      <c r="E38" s="75" t="s">
        <v>38</v>
      </c>
      <c r="F38" s="51"/>
      <c r="G38" s="145"/>
      <c r="H38" s="146"/>
      <c r="I38" s="146"/>
      <c r="J38" s="147"/>
      <c r="K38" s="43"/>
      <c r="L38" s="43"/>
      <c r="M38" s="43"/>
      <c r="N38" s="43"/>
      <c r="O38" s="43"/>
      <c r="P38" s="43"/>
      <c r="Q38" s="43">
        <v>2.0000000000000001E-4</v>
      </c>
      <c r="R38" s="43"/>
      <c r="S38" s="44"/>
      <c r="T38" s="45" t="s">
        <v>79</v>
      </c>
      <c r="U38" s="46">
        <v>0</v>
      </c>
      <c r="V38" s="47">
        <f t="shared" si="1"/>
        <v>0</v>
      </c>
    </row>
    <row r="39" spans="1:22" ht="18.75" customHeight="1" thickBot="1">
      <c r="B39" s="53"/>
      <c r="C39" s="5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54" t="s">
        <v>55</v>
      </c>
      <c r="T39" s="102">
        <f>SUM(V18:V38)</f>
        <v>2654.53</v>
      </c>
      <c r="U39" s="102"/>
      <c r="V39" s="103"/>
    </row>
    <row r="41" spans="1:22" ht="15" customHeight="1">
      <c r="B41" s="78" t="s">
        <v>56</v>
      </c>
      <c r="C41" s="78"/>
      <c r="D41" s="78" t="s">
        <v>57</v>
      </c>
      <c r="E41" s="78"/>
      <c r="F41" s="78"/>
      <c r="G41" s="78" t="s">
        <v>58</v>
      </c>
      <c r="H41" s="78"/>
      <c r="I41" s="78"/>
      <c r="J41" s="78"/>
      <c r="K41" s="78"/>
      <c r="P41" s="1" t="s">
        <v>59</v>
      </c>
      <c r="Q41" s="78" t="s">
        <v>5</v>
      </c>
      <c r="R41" s="78"/>
      <c r="S41" s="78" t="s">
        <v>73</v>
      </c>
      <c r="T41" s="78"/>
    </row>
    <row r="43" spans="1:22">
      <c r="B43" s="148" t="s">
        <v>60</v>
      </c>
      <c r="C43" s="148"/>
      <c r="D43" s="78" t="s">
        <v>57</v>
      </c>
      <c r="E43" s="78"/>
      <c r="F43" s="78"/>
      <c r="G43" s="78" t="s">
        <v>61</v>
      </c>
      <c r="H43" s="78"/>
      <c r="I43" s="78"/>
      <c r="J43" s="78"/>
      <c r="K43" s="78"/>
      <c r="P43" s="55" t="s">
        <v>62</v>
      </c>
      <c r="Q43" s="78" t="s">
        <v>5</v>
      </c>
      <c r="R43" s="78"/>
      <c r="S43" s="78" t="s">
        <v>63</v>
      </c>
      <c r="T43" s="78"/>
    </row>
  </sheetData>
  <sheetProtection formatCells="0"/>
  <protectedRanges>
    <protectedRange sqref="B18:S38" name="Диапазон4"/>
    <protectedRange sqref="P9" name="Диапазон3"/>
    <protectedRange sqref="B4" name="Диапазон2"/>
    <protectedRange sqref="N1:O1" name="Диапазон1"/>
  </protectedRanges>
  <mergeCells count="90">
    <mergeCell ref="B43:C43"/>
    <mergeCell ref="D43:F43"/>
    <mergeCell ref="G43:K43"/>
    <mergeCell ref="Q43:R43"/>
    <mergeCell ref="S43:T43"/>
    <mergeCell ref="B37:C37"/>
    <mergeCell ref="G37:J37"/>
    <mergeCell ref="B38:C38"/>
    <mergeCell ref="G38:J38"/>
    <mergeCell ref="T39:V39"/>
    <mergeCell ref="B41:C41"/>
    <mergeCell ref="D41:F41"/>
    <mergeCell ref="G41:K41"/>
    <mergeCell ref="Q41:R41"/>
    <mergeCell ref="S41:T41"/>
    <mergeCell ref="B36:C36"/>
    <mergeCell ref="G36:J36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5:C35"/>
    <mergeCell ref="G35:J35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F13:K13"/>
    <mergeCell ref="L13:P13"/>
    <mergeCell ref="Q13:S13"/>
    <mergeCell ref="G14:J14"/>
    <mergeCell ref="G15:J15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2023-12-11T07:04:05Z</cp:lastPrinted>
  <dcterms:created xsi:type="dcterms:W3CDTF">2023-01-16T06:46:51Z</dcterms:created>
  <dcterms:modified xsi:type="dcterms:W3CDTF">2023-12-12T06:35:44Z</dcterms:modified>
</cp:coreProperties>
</file>