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75" windowWidth="20115" windowHeight="6975"/>
  </bookViews>
  <sheets>
    <sheet name="вт1" sheetId="1" r:id="rId1"/>
  </sheets>
  <calcPr calcId="125725"/>
</workbook>
</file>

<file path=xl/calcChain.xml><?xml version="1.0" encoding="utf-8"?>
<calcChain xmlns="http://schemas.openxmlformats.org/spreadsheetml/2006/main">
  <c r="U28" i="1"/>
  <c r="S19" l="1"/>
  <c r="U19" s="1"/>
  <c r="S20"/>
  <c r="U20" s="1"/>
  <c r="S21"/>
  <c r="U21" s="1"/>
  <c r="S22"/>
  <c r="U22" s="1"/>
  <c r="S23"/>
  <c r="S24"/>
  <c r="U24" s="1"/>
  <c r="S25"/>
  <c r="U25" s="1"/>
  <c r="S26"/>
  <c r="U26" s="1"/>
  <c r="S27"/>
  <c r="U27" s="1"/>
  <c r="S29"/>
  <c r="U29" s="1"/>
  <c r="U30"/>
  <c r="K8"/>
  <c r="F16"/>
  <c r="G16"/>
  <c r="S18"/>
  <c r="U18" s="1"/>
  <c r="T23" l="1"/>
  <c r="U23" s="1"/>
  <c r="S31" s="1"/>
  <c r="M8" s="1"/>
  <c r="O9" s="1"/>
</calcChain>
</file>

<file path=xl/sharedStrings.xml><?xml version="1.0" encoding="utf-8"?>
<sst xmlns="http://schemas.openxmlformats.org/spreadsheetml/2006/main" count="82" uniqueCount="67">
  <si>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</si>
  <si>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</si>
  <si>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</si>
  <si>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</si>
  <si>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</si>
  <si>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</si>
  <si>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Повар</t>
  </si>
  <si>
    <t>Кандрокова Ж.С</t>
  </si>
  <si>
    <t>Главный бухгалтер</t>
  </si>
  <si>
    <t>Итог:</t>
  </si>
  <si>
    <t>кг</t>
  </si>
  <si>
    <t>Сахар</t>
  </si>
  <si>
    <t>Хлеб</t>
  </si>
  <si>
    <t>Мука</t>
  </si>
  <si>
    <t>Лук</t>
  </si>
  <si>
    <t>Соль</t>
  </si>
  <si>
    <t>г</t>
  </si>
  <si>
    <t>Выход -вес порций</t>
  </si>
  <si>
    <t>Количество порций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</si>
  <si>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</si>
  <si>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</si>
  <si>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</si>
  <si>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</si>
  <si>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</si>
  <si>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</si>
  <si>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</si>
  <si>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</si>
  <si>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</si>
  <si>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</si>
  <si>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</si>
  <si>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</si>
  <si>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</si>
  <si>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</si>
  <si>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</si>
  <si>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</si>
  <si>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</si>
  <si>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>формы по ОКУД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</si>
  <si>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</si>
  <si>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</si>
  <si>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</si>
  <si>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</si>
  <si>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</si>
  <si>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Утверждаю </t>
  </si>
  <si>
    <t>Балкарова М.М.</t>
  </si>
  <si>
    <t xml:space="preserve">директор    </t>
  </si>
  <si>
    <t>1 неделя</t>
  </si>
  <si>
    <t>Яблоки</t>
  </si>
  <si>
    <t>Кудаева Л.Л.</t>
  </si>
  <si>
    <t xml:space="preserve">Меню-требование на выдачу продуктов питания  </t>
  </si>
  <si>
    <t>Хлеб пшенич.</t>
  </si>
  <si>
    <t xml:space="preserve">Коды категорий довольствующихся
школьники
</t>
  </si>
  <si>
    <t>№ п/п</t>
  </si>
  <si>
    <t>вторник</t>
  </si>
  <si>
    <t>Рагу из мясо птицы</t>
  </si>
  <si>
    <t>Печенье</t>
  </si>
  <si>
    <t>Куриное филе</t>
  </si>
  <si>
    <t>Картофель</t>
  </si>
  <si>
    <t>Морковь</t>
  </si>
  <si>
    <t>Томат</t>
  </si>
  <si>
    <t>Масло раст.</t>
  </si>
  <si>
    <t xml:space="preserve">Печенье </t>
  </si>
  <si>
    <t>Чай с сахаром</t>
  </si>
  <si>
    <t>200\15</t>
  </si>
  <si>
    <t>Чай</t>
  </si>
  <si>
    <t>№2</t>
  </si>
  <si>
    <t>19.12.2023г</t>
  </si>
  <si>
    <t>шт</t>
  </si>
</sst>
</file>

<file path=xl/styles.xml><?xml version="1.0" encoding="utf-8"?>
<styleSheet xmlns="http://schemas.openxmlformats.org/spreadsheetml/2006/main">
  <numFmts count="1">
    <numFmt numFmtId="164" formatCode="0.000"/>
  </numFmts>
  <fonts count="4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/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2" fontId="1" fillId="0" borderId="1" xfId="0" applyNumberFormat="1" applyFont="1" applyBorder="1" applyAlignment="1">
      <alignment horizontal="left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4" fontId="1" fillId="0" borderId="0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/>
    <xf numFmtId="164" fontId="1" fillId="0" borderId="1" xfId="0" applyNumberFormat="1" applyFont="1" applyBorder="1" applyAlignment="1">
      <alignment horizontal="right"/>
    </xf>
    <xf numFmtId="2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4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4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center"/>
    </xf>
    <xf numFmtId="0" fontId="1" fillId="0" borderId="2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/>
    </xf>
    <xf numFmtId="0" fontId="1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4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center"/>
    </xf>
    <xf numFmtId="0" fontId="1" fillId="0" borderId="2" xfId="0" applyNumberFormat="1" applyFont="1" applyBorder="1" applyAlignment="1">
      <alignment horizontal="center"/>
    </xf>
    <xf numFmtId="0" fontId="1" fillId="0" borderId="1" xfId="0" applyFont="1" applyBorder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35"/>
  <sheetViews>
    <sheetView tabSelected="1" topLeftCell="A13" zoomScale="80" zoomScaleNormal="80" workbookViewId="0">
      <selection activeCell="T30" sqref="T30"/>
    </sheetView>
  </sheetViews>
  <sheetFormatPr defaultRowHeight="18.75"/>
  <cols>
    <col min="1" max="1" width="4.85546875" style="12" customWidth="1"/>
    <col min="2" max="2" width="14.42578125" style="1" customWidth="1"/>
    <col min="3" max="3" width="14.285156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4.140625" style="1" customWidth="1"/>
    <col min="12" max="12" width="13.7109375" style="1" customWidth="1"/>
    <col min="13" max="13" width="12.85546875" style="1" customWidth="1"/>
    <col min="14" max="14" width="15.140625" style="1" customWidth="1"/>
    <col min="15" max="15" width="13.42578125" style="1" customWidth="1"/>
    <col min="16" max="18" width="12.5703125" style="1" customWidth="1"/>
    <col min="19" max="19" width="10.7109375" style="1" customWidth="1"/>
    <col min="20" max="20" width="11.28515625" style="1" customWidth="1"/>
    <col min="21" max="21" width="10.7109375" style="1" customWidth="1"/>
    <col min="22" max="22" width="16.42578125" style="1" bestFit="1" customWidth="1"/>
    <col min="23" max="16384" width="9.140625" style="1"/>
  </cols>
  <sheetData>
    <row r="1" spans="1:21" ht="15" customHeight="1">
      <c r="B1" s="1" t="s">
        <v>42</v>
      </c>
      <c r="G1" s="38" t="s">
        <v>48</v>
      </c>
      <c r="H1" s="38"/>
      <c r="I1" s="38"/>
      <c r="J1" s="38"/>
      <c r="K1" s="38"/>
      <c r="L1" s="38"/>
      <c r="M1" s="38"/>
      <c r="N1" s="27" t="s">
        <v>64</v>
      </c>
    </row>
    <row r="2" spans="1:21" ht="15" customHeight="1">
      <c r="B2" s="1" t="s">
        <v>44</v>
      </c>
      <c r="C2" s="30" t="s">
        <v>41</v>
      </c>
      <c r="D2" s="30"/>
      <c r="E2" s="37" t="s">
        <v>43</v>
      </c>
      <c r="F2" s="37"/>
      <c r="G2" s="38" t="s">
        <v>40</v>
      </c>
      <c r="H2" s="38"/>
      <c r="I2" s="38"/>
      <c r="J2" s="38"/>
      <c r="K2" s="30" t="s">
        <v>39</v>
      </c>
      <c r="L2" s="30"/>
      <c r="M2" s="30"/>
      <c r="O2" s="30" t="s">
        <v>38</v>
      </c>
      <c r="P2" s="30"/>
      <c r="Q2" s="30" t="s">
        <v>1</v>
      </c>
      <c r="R2" s="30"/>
      <c r="S2" s="39" t="s">
        <v>37</v>
      </c>
      <c r="T2" s="39"/>
    </row>
    <row r="3" spans="1:21" ht="37.5">
      <c r="B3" s="14" t="s">
        <v>65</v>
      </c>
      <c r="G3" s="7"/>
      <c r="H3" s="8"/>
      <c r="I3" s="7"/>
      <c r="J3" s="8"/>
      <c r="K3" s="9" t="s">
        <v>45</v>
      </c>
      <c r="L3" s="1" t="s">
        <v>52</v>
      </c>
      <c r="R3" s="30" t="s">
        <v>36</v>
      </c>
      <c r="S3" s="30"/>
    </row>
    <row r="4" spans="1:21" ht="15" customHeight="1">
      <c r="B4" s="35" t="s">
        <v>50</v>
      </c>
      <c r="C4" s="35"/>
      <c r="D4" s="35" t="s">
        <v>35</v>
      </c>
      <c r="E4" s="35"/>
      <c r="F4" s="35" t="s">
        <v>34</v>
      </c>
      <c r="G4" s="35"/>
      <c r="H4" s="35"/>
      <c r="I4" s="35"/>
      <c r="J4" s="35"/>
      <c r="K4" s="35" t="s">
        <v>33</v>
      </c>
      <c r="L4" s="35"/>
      <c r="M4" s="35" t="s">
        <v>32</v>
      </c>
      <c r="N4" s="35"/>
      <c r="O4" s="35" t="s">
        <v>31</v>
      </c>
      <c r="P4" s="35"/>
      <c r="R4" s="35" t="s">
        <v>30</v>
      </c>
      <c r="S4" s="35"/>
    </row>
    <row r="5" spans="1:21"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R5" s="35">
        <v>504202</v>
      </c>
      <c r="S5" s="35"/>
    </row>
    <row r="6" spans="1:21" ht="33" customHeight="1"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</row>
    <row r="7" spans="1:21" ht="73.5" customHeight="1">
      <c r="B7" s="11" t="s">
        <v>29</v>
      </c>
      <c r="C7" s="11" t="s">
        <v>28</v>
      </c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</row>
    <row r="8" spans="1:21" ht="24" customHeight="1">
      <c r="B8" s="35"/>
      <c r="C8" s="35"/>
      <c r="D8" s="36">
        <v>75.69</v>
      </c>
      <c r="E8" s="36"/>
      <c r="F8" s="36">
        <v>94</v>
      </c>
      <c r="G8" s="36"/>
      <c r="H8" s="36"/>
      <c r="I8" s="36"/>
      <c r="J8" s="36"/>
      <c r="K8" s="35">
        <f>SUM(F8)*D8</f>
        <v>7114.86</v>
      </c>
      <c r="L8" s="35"/>
      <c r="M8" s="31">
        <f>SUM(S31)/O8</f>
        <v>84.410470588235313</v>
      </c>
      <c r="N8" s="31"/>
      <c r="O8" s="35">
        <v>85</v>
      </c>
      <c r="P8" s="35"/>
    </row>
    <row r="9" spans="1:21" ht="24.75" customHeight="1">
      <c r="B9" s="7"/>
      <c r="C9" s="7"/>
      <c r="D9" s="35" t="s">
        <v>27</v>
      </c>
      <c r="E9" s="35"/>
      <c r="F9" s="35"/>
      <c r="G9" s="35"/>
      <c r="H9" s="35"/>
      <c r="I9" s="35"/>
      <c r="J9" s="35"/>
      <c r="K9" s="35"/>
      <c r="L9" s="35"/>
      <c r="M9" s="35"/>
      <c r="N9" s="35"/>
      <c r="O9" s="31">
        <f>M8*O8</f>
        <v>7174.8900000000012</v>
      </c>
      <c r="P9" s="31"/>
    </row>
    <row r="12" spans="1:21" ht="21" customHeight="1">
      <c r="A12" s="40" t="s">
        <v>51</v>
      </c>
      <c r="B12" s="35" t="s">
        <v>26</v>
      </c>
      <c r="C12" s="35"/>
      <c r="D12" s="35" t="s">
        <v>25</v>
      </c>
      <c r="E12" s="35" t="s">
        <v>24</v>
      </c>
      <c r="F12" s="35" t="s">
        <v>23</v>
      </c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 t="s">
        <v>22</v>
      </c>
      <c r="T12" s="35" t="s">
        <v>21</v>
      </c>
      <c r="U12" s="35" t="s">
        <v>20</v>
      </c>
    </row>
    <row r="13" spans="1:21" ht="17.25" customHeight="1">
      <c r="A13" s="41"/>
      <c r="B13" s="35"/>
      <c r="C13" s="35"/>
      <c r="D13" s="35"/>
      <c r="E13" s="35"/>
      <c r="F13" s="35" t="s">
        <v>19</v>
      </c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</row>
    <row r="14" spans="1:21" ht="71.25" customHeight="1">
      <c r="A14" s="41"/>
      <c r="B14" s="35"/>
      <c r="C14" s="35"/>
      <c r="D14" s="35"/>
      <c r="E14" s="35"/>
      <c r="F14" s="35" t="s">
        <v>53</v>
      </c>
      <c r="G14" s="35" t="s">
        <v>46</v>
      </c>
      <c r="H14" s="35"/>
      <c r="I14" s="35"/>
      <c r="J14" s="35"/>
      <c r="K14" s="35" t="s">
        <v>49</v>
      </c>
      <c r="L14" s="35" t="s">
        <v>61</v>
      </c>
      <c r="M14" s="35" t="s">
        <v>54</v>
      </c>
      <c r="N14" s="35"/>
      <c r="O14" s="35"/>
      <c r="P14" s="35"/>
      <c r="Q14" s="35"/>
      <c r="R14" s="35"/>
      <c r="S14" s="35"/>
      <c r="T14" s="35"/>
      <c r="U14" s="35"/>
    </row>
    <row r="15" spans="1:21" ht="15.75" customHeight="1">
      <c r="A15" s="42"/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</row>
    <row r="16" spans="1:21">
      <c r="A16" s="11">
        <v>7</v>
      </c>
      <c r="B16" s="48" t="s">
        <v>18</v>
      </c>
      <c r="C16" s="48"/>
      <c r="D16" s="11"/>
      <c r="E16" s="11"/>
      <c r="F16" s="11">
        <f>SUM(O8)</f>
        <v>85</v>
      </c>
      <c r="G16" s="35">
        <f>SUM(O8)</f>
        <v>85</v>
      </c>
      <c r="H16" s="35"/>
      <c r="I16" s="35"/>
      <c r="J16" s="35"/>
      <c r="K16" s="26">
        <v>85</v>
      </c>
      <c r="L16" s="26">
        <v>85</v>
      </c>
      <c r="M16" s="26">
        <v>85</v>
      </c>
      <c r="N16" s="11"/>
      <c r="O16" s="11"/>
      <c r="P16" s="11"/>
      <c r="Q16" s="11"/>
      <c r="R16" s="11"/>
      <c r="S16" s="11"/>
      <c r="T16" s="11"/>
      <c r="U16" s="11"/>
    </row>
    <row r="17" spans="1:21">
      <c r="A17" s="11"/>
      <c r="B17" s="48" t="s">
        <v>17</v>
      </c>
      <c r="C17" s="48"/>
      <c r="D17" s="11"/>
      <c r="E17" s="11" t="s">
        <v>16</v>
      </c>
      <c r="F17" s="11">
        <v>230</v>
      </c>
      <c r="G17" s="35">
        <v>140</v>
      </c>
      <c r="H17" s="35"/>
      <c r="I17" s="35"/>
      <c r="J17" s="35"/>
      <c r="K17" s="26">
        <v>60</v>
      </c>
      <c r="L17" s="26" t="s">
        <v>62</v>
      </c>
      <c r="M17" s="26">
        <v>40</v>
      </c>
      <c r="N17" s="11"/>
      <c r="O17" s="11"/>
      <c r="P17" s="11"/>
      <c r="Q17" s="11"/>
      <c r="R17" s="11"/>
      <c r="S17" s="11"/>
      <c r="T17" s="11"/>
      <c r="U17" s="11"/>
    </row>
    <row r="18" spans="1:21">
      <c r="A18" s="11">
        <v>1</v>
      </c>
      <c r="B18" s="32" t="s">
        <v>55</v>
      </c>
      <c r="C18" s="32"/>
      <c r="D18" s="10">
        <v>445</v>
      </c>
      <c r="E18" s="11" t="s">
        <v>10</v>
      </c>
      <c r="F18" s="15">
        <v>0.12</v>
      </c>
      <c r="G18" s="33"/>
      <c r="H18" s="33"/>
      <c r="I18" s="33"/>
      <c r="J18" s="33"/>
      <c r="K18" s="5"/>
      <c r="L18" s="5"/>
      <c r="M18" s="5"/>
      <c r="N18" s="5"/>
      <c r="O18" s="5"/>
      <c r="P18" s="5"/>
      <c r="Q18" s="5"/>
      <c r="R18" s="5"/>
      <c r="S18" s="16">
        <f t="shared" ref="S18:S29" si="0">SUM(F18:R18)</f>
        <v>0.12</v>
      </c>
      <c r="T18" s="17">
        <v>10.199999999999999</v>
      </c>
      <c r="U18" s="17">
        <f>SUM(T18)*D18</f>
        <v>4539</v>
      </c>
    </row>
    <row r="19" spans="1:21">
      <c r="A19" s="11">
        <v>2</v>
      </c>
      <c r="B19" s="32" t="s">
        <v>15</v>
      </c>
      <c r="C19" s="32"/>
      <c r="D19" s="10">
        <v>17</v>
      </c>
      <c r="E19" s="11" t="s">
        <v>10</v>
      </c>
      <c r="F19" s="6">
        <v>4.0000000000000001E-3</v>
      </c>
      <c r="G19" s="33"/>
      <c r="H19" s="33"/>
      <c r="I19" s="33"/>
      <c r="J19" s="33"/>
      <c r="K19" s="5"/>
      <c r="L19" s="5"/>
      <c r="M19" s="5"/>
      <c r="N19" s="5"/>
      <c r="O19" s="5"/>
      <c r="P19" s="5"/>
      <c r="Q19" s="5"/>
      <c r="R19" s="5"/>
      <c r="S19" s="16">
        <f t="shared" si="0"/>
        <v>4.0000000000000001E-3</v>
      </c>
      <c r="T19" s="17">
        <v>0.4</v>
      </c>
      <c r="U19" s="17">
        <f t="shared" ref="U19:U30" si="1">SUM(T19)*D19</f>
        <v>6.8000000000000007</v>
      </c>
    </row>
    <row r="20" spans="1:21">
      <c r="A20" s="11">
        <v>3</v>
      </c>
      <c r="B20" s="32" t="s">
        <v>56</v>
      </c>
      <c r="C20" s="32"/>
      <c r="D20" s="10">
        <v>26</v>
      </c>
      <c r="E20" s="11" t="s">
        <v>10</v>
      </c>
      <c r="F20" s="6">
        <v>0.18</v>
      </c>
      <c r="G20" s="33"/>
      <c r="H20" s="33"/>
      <c r="I20" s="33"/>
      <c r="J20" s="33"/>
      <c r="K20" s="5"/>
      <c r="L20" s="5"/>
      <c r="M20" s="5"/>
      <c r="N20" s="5"/>
      <c r="O20" s="5"/>
      <c r="P20" s="5"/>
      <c r="Q20" s="5"/>
      <c r="R20" s="5"/>
      <c r="S20" s="16">
        <f t="shared" si="0"/>
        <v>0.18</v>
      </c>
      <c r="T20" s="17">
        <v>15.3</v>
      </c>
      <c r="U20" s="17">
        <f t="shared" si="1"/>
        <v>397.8</v>
      </c>
    </row>
    <row r="21" spans="1:21">
      <c r="A21" s="11">
        <v>4</v>
      </c>
      <c r="B21" s="32" t="s">
        <v>57</v>
      </c>
      <c r="C21" s="32"/>
      <c r="D21" s="10">
        <v>35</v>
      </c>
      <c r="E21" s="13" t="s">
        <v>10</v>
      </c>
      <c r="F21" s="6">
        <v>7.0000000000000001E-3</v>
      </c>
      <c r="G21" s="33"/>
      <c r="H21" s="33"/>
      <c r="I21" s="33"/>
      <c r="J21" s="33"/>
      <c r="K21" s="5"/>
      <c r="L21" s="5"/>
      <c r="M21" s="5"/>
      <c r="N21" s="5"/>
      <c r="O21" s="5"/>
      <c r="P21" s="5"/>
      <c r="Q21" s="5"/>
      <c r="R21" s="5"/>
      <c r="S21" s="16">
        <f t="shared" si="0"/>
        <v>7.0000000000000001E-3</v>
      </c>
      <c r="T21" s="17">
        <v>0.6</v>
      </c>
      <c r="U21" s="17">
        <f t="shared" si="1"/>
        <v>21</v>
      </c>
    </row>
    <row r="22" spans="1:21">
      <c r="A22" s="11">
        <v>5</v>
      </c>
      <c r="B22" s="19" t="s">
        <v>58</v>
      </c>
      <c r="C22" s="20"/>
      <c r="D22" s="10">
        <v>40</v>
      </c>
      <c r="E22" s="29" t="s">
        <v>66</v>
      </c>
      <c r="F22" s="6">
        <v>5.0000000000000001E-3</v>
      </c>
      <c r="G22" s="45"/>
      <c r="H22" s="46"/>
      <c r="I22" s="46"/>
      <c r="J22" s="47"/>
      <c r="K22" s="5"/>
      <c r="L22" s="5"/>
      <c r="M22" s="5"/>
      <c r="N22" s="5"/>
      <c r="O22" s="5"/>
      <c r="P22" s="5"/>
      <c r="Q22" s="5"/>
      <c r="R22" s="5"/>
      <c r="S22" s="16">
        <f t="shared" si="0"/>
        <v>5.0000000000000001E-3</v>
      </c>
      <c r="T22" s="17">
        <v>3</v>
      </c>
      <c r="U22" s="17">
        <f t="shared" si="1"/>
        <v>120</v>
      </c>
    </row>
    <row r="23" spans="1:21">
      <c r="A23" s="11">
        <v>6</v>
      </c>
      <c r="B23" s="32" t="s">
        <v>14</v>
      </c>
      <c r="C23" s="32"/>
      <c r="D23" s="10">
        <v>22</v>
      </c>
      <c r="E23" s="11" t="s">
        <v>10</v>
      </c>
      <c r="F23" s="6">
        <v>7.0000000000000001E-3</v>
      </c>
      <c r="G23" s="33"/>
      <c r="H23" s="33"/>
      <c r="I23" s="33"/>
      <c r="J23" s="33"/>
      <c r="K23" s="5"/>
      <c r="L23" s="5"/>
      <c r="M23" s="5"/>
      <c r="N23" s="5"/>
      <c r="O23" s="5"/>
      <c r="P23" s="5"/>
      <c r="Q23" s="5"/>
      <c r="R23" s="5"/>
      <c r="S23" s="16">
        <f t="shared" si="0"/>
        <v>7.0000000000000001E-3</v>
      </c>
      <c r="T23" s="17">
        <f>S23*O8</f>
        <v>0.59499999999999997</v>
      </c>
      <c r="U23" s="17">
        <f t="shared" si="1"/>
        <v>13.09</v>
      </c>
    </row>
    <row r="24" spans="1:21">
      <c r="A24" s="11">
        <v>7</v>
      </c>
      <c r="B24" s="43" t="s">
        <v>13</v>
      </c>
      <c r="C24" s="44"/>
      <c r="D24" s="10">
        <v>27</v>
      </c>
      <c r="E24" s="11" t="s">
        <v>10</v>
      </c>
      <c r="F24" s="6">
        <v>4.0000000000000001E-3</v>
      </c>
      <c r="G24" s="45"/>
      <c r="H24" s="46"/>
      <c r="I24" s="46"/>
      <c r="J24" s="47"/>
      <c r="K24" s="5"/>
      <c r="L24" s="5"/>
      <c r="M24" s="5"/>
      <c r="N24" s="5"/>
      <c r="O24" s="5"/>
      <c r="P24" s="5"/>
      <c r="Q24" s="5"/>
      <c r="R24" s="5"/>
      <c r="S24" s="16">
        <f t="shared" si="0"/>
        <v>4.0000000000000001E-3</v>
      </c>
      <c r="T24" s="17">
        <v>0.34</v>
      </c>
      <c r="U24" s="17">
        <f t="shared" si="1"/>
        <v>9.1800000000000015</v>
      </c>
    </row>
    <row r="25" spans="1:21">
      <c r="A25" s="11">
        <v>8</v>
      </c>
      <c r="B25" s="32" t="s">
        <v>59</v>
      </c>
      <c r="C25" s="32"/>
      <c r="D25" s="10">
        <v>110</v>
      </c>
      <c r="E25" s="11" t="s">
        <v>10</v>
      </c>
      <c r="F25" s="6">
        <v>6.0000000000000001E-3</v>
      </c>
      <c r="G25" s="33"/>
      <c r="H25" s="33"/>
      <c r="I25" s="33"/>
      <c r="J25" s="33"/>
      <c r="K25" s="5"/>
      <c r="L25" s="5"/>
      <c r="M25" s="5"/>
      <c r="N25" s="5"/>
      <c r="O25" s="5"/>
      <c r="P25" s="5"/>
      <c r="Q25" s="5"/>
      <c r="R25" s="5"/>
      <c r="S25" s="16">
        <f t="shared" si="0"/>
        <v>6.0000000000000001E-3</v>
      </c>
      <c r="T25" s="17">
        <v>0.5</v>
      </c>
      <c r="U25" s="17">
        <f t="shared" si="1"/>
        <v>55</v>
      </c>
    </row>
    <row r="26" spans="1:21">
      <c r="A26" s="11">
        <v>9</v>
      </c>
      <c r="B26" s="32" t="s">
        <v>12</v>
      </c>
      <c r="C26" s="32"/>
      <c r="D26" s="10">
        <v>41.67</v>
      </c>
      <c r="E26" s="11" t="s">
        <v>10</v>
      </c>
      <c r="F26" s="6"/>
      <c r="G26" s="33"/>
      <c r="H26" s="33"/>
      <c r="I26" s="33"/>
      <c r="J26" s="33"/>
      <c r="K26" s="5">
        <v>0.06</v>
      </c>
      <c r="L26" s="5"/>
      <c r="M26" s="5"/>
      <c r="N26" s="5"/>
      <c r="O26" s="5"/>
      <c r="P26" s="5"/>
      <c r="Q26" s="5"/>
      <c r="R26" s="5"/>
      <c r="S26" s="16">
        <f t="shared" si="0"/>
        <v>0.06</v>
      </c>
      <c r="T26" s="17">
        <v>6</v>
      </c>
      <c r="U26" s="17">
        <f t="shared" si="1"/>
        <v>250.02</v>
      </c>
    </row>
    <row r="27" spans="1:21">
      <c r="A27" s="11">
        <v>10</v>
      </c>
      <c r="B27" s="32" t="s">
        <v>46</v>
      </c>
      <c r="C27" s="32"/>
      <c r="D27" s="10">
        <v>50</v>
      </c>
      <c r="E27" s="11" t="s">
        <v>10</v>
      </c>
      <c r="F27" s="6"/>
      <c r="G27" s="33">
        <v>0.14000000000000001</v>
      </c>
      <c r="H27" s="33"/>
      <c r="I27" s="33"/>
      <c r="J27" s="33"/>
      <c r="K27" s="5"/>
      <c r="L27" s="5"/>
      <c r="M27" s="5"/>
      <c r="N27" s="5"/>
      <c r="O27" s="5"/>
      <c r="P27" s="5"/>
      <c r="Q27" s="5"/>
      <c r="R27" s="5"/>
      <c r="S27" s="16">
        <f t="shared" si="0"/>
        <v>0.14000000000000001</v>
      </c>
      <c r="T27" s="17">
        <v>12</v>
      </c>
      <c r="U27" s="17">
        <f t="shared" si="1"/>
        <v>600</v>
      </c>
    </row>
    <row r="28" spans="1:21">
      <c r="A28" s="26">
        <v>11</v>
      </c>
      <c r="B28" s="21" t="s">
        <v>63</v>
      </c>
      <c r="C28" s="22"/>
      <c r="D28" s="10">
        <v>700</v>
      </c>
      <c r="E28" s="26" t="s">
        <v>10</v>
      </c>
      <c r="F28" s="6"/>
      <c r="G28" s="23"/>
      <c r="H28" s="24"/>
      <c r="I28" s="24"/>
      <c r="J28" s="25"/>
      <c r="K28" s="5"/>
      <c r="L28" s="5">
        <v>1E-3</v>
      </c>
      <c r="M28" s="5"/>
      <c r="N28" s="5"/>
      <c r="O28" s="5"/>
      <c r="P28" s="5"/>
      <c r="Q28" s="5"/>
      <c r="R28" s="5"/>
      <c r="S28" s="16">
        <v>1E-3</v>
      </c>
      <c r="T28" s="28">
        <v>0.1</v>
      </c>
      <c r="U28" s="28">
        <f>T28*D28</f>
        <v>70</v>
      </c>
    </row>
    <row r="29" spans="1:21">
      <c r="A29" s="11">
        <v>12</v>
      </c>
      <c r="B29" s="43" t="s">
        <v>11</v>
      </c>
      <c r="C29" s="44"/>
      <c r="D29" s="10">
        <v>73</v>
      </c>
      <c r="E29" s="11" t="s">
        <v>10</v>
      </c>
      <c r="F29" s="6"/>
      <c r="G29" s="45"/>
      <c r="H29" s="46"/>
      <c r="I29" s="46"/>
      <c r="J29" s="47"/>
      <c r="K29" s="5"/>
      <c r="L29" s="5">
        <v>1.2E-2</v>
      </c>
      <c r="M29" s="5"/>
      <c r="N29" s="5"/>
      <c r="O29" s="5"/>
      <c r="P29" s="5"/>
      <c r="Q29" s="5"/>
      <c r="R29" s="5"/>
      <c r="S29" s="16">
        <f t="shared" si="0"/>
        <v>1.2E-2</v>
      </c>
      <c r="T29" s="17">
        <v>1</v>
      </c>
      <c r="U29" s="17">
        <f t="shared" si="1"/>
        <v>73</v>
      </c>
    </row>
    <row r="30" spans="1:21">
      <c r="A30" s="11">
        <v>13</v>
      </c>
      <c r="B30" s="32" t="s">
        <v>60</v>
      </c>
      <c r="C30" s="32"/>
      <c r="D30" s="10">
        <v>12</v>
      </c>
      <c r="E30" s="29" t="s">
        <v>66</v>
      </c>
      <c r="F30" s="6"/>
      <c r="G30" s="33"/>
      <c r="H30" s="33"/>
      <c r="I30" s="33"/>
      <c r="J30" s="33"/>
      <c r="K30" s="5"/>
      <c r="L30" s="5"/>
      <c r="M30" s="5">
        <v>1</v>
      </c>
      <c r="N30" s="5"/>
      <c r="O30" s="5"/>
      <c r="P30" s="5"/>
      <c r="Q30" s="5"/>
      <c r="R30" s="5"/>
      <c r="S30" s="16">
        <v>1</v>
      </c>
      <c r="T30" s="17">
        <v>85</v>
      </c>
      <c r="U30" s="17">
        <f t="shared" si="1"/>
        <v>1020</v>
      </c>
    </row>
    <row r="31" spans="1:21" ht="18.75" customHeight="1">
      <c r="B31" s="4"/>
      <c r="C31" s="4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18" t="s">
        <v>9</v>
      </c>
      <c r="S31" s="31">
        <f>SUM(U18:U30)</f>
        <v>7174.8900000000012</v>
      </c>
      <c r="T31" s="31"/>
      <c r="U31" s="31"/>
    </row>
    <row r="32" spans="1:21">
      <c r="B32" s="4"/>
      <c r="C32" s="4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</row>
    <row r="33" spans="2:19" ht="22.5" customHeight="1">
      <c r="B33" s="30" t="s">
        <v>8</v>
      </c>
      <c r="C33" s="30"/>
      <c r="D33" s="30" t="s">
        <v>4</v>
      </c>
      <c r="E33" s="30"/>
      <c r="F33" s="30"/>
      <c r="G33" s="30" t="s">
        <v>7</v>
      </c>
      <c r="H33" s="30"/>
      <c r="I33" s="30"/>
      <c r="J33" s="30"/>
      <c r="K33" s="30"/>
      <c r="O33" s="1" t="s">
        <v>6</v>
      </c>
      <c r="P33" s="30" t="s">
        <v>1</v>
      </c>
      <c r="Q33" s="30"/>
      <c r="R33" s="30" t="s">
        <v>47</v>
      </c>
      <c r="S33" s="30"/>
    </row>
    <row r="35" spans="2:19">
      <c r="B35" s="34" t="s">
        <v>5</v>
      </c>
      <c r="C35" s="34"/>
      <c r="D35" s="30" t="s">
        <v>4</v>
      </c>
      <c r="E35" s="30"/>
      <c r="F35" s="30"/>
      <c r="G35" s="30" t="s">
        <v>3</v>
      </c>
      <c r="H35" s="30"/>
      <c r="I35" s="30"/>
      <c r="J35" s="30"/>
      <c r="K35" s="30"/>
      <c r="O35" s="2" t="s">
        <v>2</v>
      </c>
      <c r="P35" s="30" t="s">
        <v>1</v>
      </c>
      <c r="Q35" s="30"/>
      <c r="R35" s="30" t="s">
        <v>0</v>
      </c>
      <c r="S35" s="30"/>
    </row>
  </sheetData>
  <sheetProtection formatCells="0"/>
  <protectedRanges>
    <protectedRange sqref="B18:R30" name="Диапазон4"/>
    <protectedRange sqref="N1" name="Диапазон3"/>
    <protectedRange sqref="O8" name="Диапазон2"/>
    <protectedRange sqref="B3" name="Диапазон1"/>
  </protectedRanges>
  <mergeCells count="82">
    <mergeCell ref="A12:A15"/>
    <mergeCell ref="B24:C24"/>
    <mergeCell ref="B29:C29"/>
    <mergeCell ref="G22:J22"/>
    <mergeCell ref="G24:J24"/>
    <mergeCell ref="G29:J29"/>
    <mergeCell ref="B16:C16"/>
    <mergeCell ref="G16:J16"/>
    <mergeCell ref="B17:C17"/>
    <mergeCell ref="G17:J17"/>
    <mergeCell ref="B18:C18"/>
    <mergeCell ref="G18:J18"/>
    <mergeCell ref="B19:C19"/>
    <mergeCell ref="G19:J19"/>
    <mergeCell ref="B20:C20"/>
    <mergeCell ref="G20:J20"/>
    <mergeCell ref="R4:S4"/>
    <mergeCell ref="O2:P2"/>
    <mergeCell ref="R5:S5"/>
    <mergeCell ref="R3:S3"/>
    <mergeCell ref="G1:M1"/>
    <mergeCell ref="Q2:R2"/>
    <mergeCell ref="S2:T2"/>
    <mergeCell ref="O4:P7"/>
    <mergeCell ref="C2:D2"/>
    <mergeCell ref="E2:F2"/>
    <mergeCell ref="G2:J2"/>
    <mergeCell ref="K2:M2"/>
    <mergeCell ref="K8:L8"/>
    <mergeCell ref="M8:N8"/>
    <mergeCell ref="B4:C6"/>
    <mergeCell ref="D4:E7"/>
    <mergeCell ref="F4:J7"/>
    <mergeCell ref="K4:L7"/>
    <mergeCell ref="M4:N7"/>
    <mergeCell ref="O8:P8"/>
    <mergeCell ref="B12:C15"/>
    <mergeCell ref="D12:D15"/>
    <mergeCell ref="E12:E15"/>
    <mergeCell ref="F12:R12"/>
    <mergeCell ref="B8:C8"/>
    <mergeCell ref="D8:E8"/>
    <mergeCell ref="F8:J8"/>
    <mergeCell ref="O9:P9"/>
    <mergeCell ref="D9:N9"/>
    <mergeCell ref="F14:F15"/>
    <mergeCell ref="K14:K15"/>
    <mergeCell ref="G14:J15"/>
    <mergeCell ref="S12:S15"/>
    <mergeCell ref="T12:T15"/>
    <mergeCell ref="U12:U15"/>
    <mergeCell ref="F13:R13"/>
    <mergeCell ref="L14:L15"/>
    <mergeCell ref="M14:M15"/>
    <mergeCell ref="N14:N15"/>
    <mergeCell ref="O14:O15"/>
    <mergeCell ref="P14:P15"/>
    <mergeCell ref="Q14:Q15"/>
    <mergeCell ref="R14:R15"/>
    <mergeCell ref="B25:C25"/>
    <mergeCell ref="G25:J25"/>
    <mergeCell ref="B21:C21"/>
    <mergeCell ref="G21:J21"/>
    <mergeCell ref="B23:C23"/>
    <mergeCell ref="G23:J23"/>
    <mergeCell ref="B26:C26"/>
    <mergeCell ref="G26:J26"/>
    <mergeCell ref="B35:C35"/>
    <mergeCell ref="D35:F35"/>
    <mergeCell ref="G35:K35"/>
    <mergeCell ref="B27:C27"/>
    <mergeCell ref="G27:J27"/>
    <mergeCell ref="B30:C30"/>
    <mergeCell ref="G30:J30"/>
    <mergeCell ref="P35:Q35"/>
    <mergeCell ref="R35:S35"/>
    <mergeCell ref="S31:U31"/>
    <mergeCell ref="B33:C33"/>
    <mergeCell ref="D33:F33"/>
    <mergeCell ref="G33:K33"/>
    <mergeCell ref="P33:Q33"/>
    <mergeCell ref="R33:S33"/>
  </mergeCells>
  <pageMargins left="0.7" right="0.7" top="0.75" bottom="0.75" header="0.3" footer="0.3"/>
  <pageSetup paperSize="9" scale="59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ншдс</cp:lastModifiedBy>
  <cp:lastPrinted>2023-12-18T07:13:00Z</cp:lastPrinted>
  <dcterms:created xsi:type="dcterms:W3CDTF">2022-11-11T08:43:48Z</dcterms:created>
  <dcterms:modified xsi:type="dcterms:W3CDTF">2023-12-19T06:31:54Z</dcterms:modified>
</cp:coreProperties>
</file>