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4" i="1"/>
  <c r="U25"/>
  <c r="U38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<sst xmlns="http://schemas.openxmlformats.org/spreadsheetml/2006/main" count="108" uniqueCount="84">
  <si>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</si>
  <si>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</si>
  <si>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</si>
  <si>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</si>
  <si>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</si>
  <si>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</si>
  <si>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</si>
  <si>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</si>
  <si>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</si>
  <si>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</si>
  <si>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</si>
  <si>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</si>
  <si>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</si>
  <si>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</si>
  <si>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</si>
  <si>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</si>
  <si>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</si>
  <si>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</si>
  <si>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</si>
  <si>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</si>
  <si>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</si>
  <si>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</si>
  <si>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</si>
  <si>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</si>
  <si>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</si>
  <si>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</si>
  <si>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</si>
  <si>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</si>
  <si>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</si>
  <si>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</si>
  <si>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</si>
  <si>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</si>
  <si>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</si>
  <si>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</si>
  <si>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</si>
  <si>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</si>
  <si>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</si>
  <si>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</si>
  <si>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</si>
  <si>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</si>
  <si>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</si>
  <si>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</si>
  <si>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</si>
  <si>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</si>
  <si>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</si>
  <si>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</si>
  <si>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</si>
  <si>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</si>
  <si>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</si>
  <si>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</si>
  <si>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</si>
  <si>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</si>
  <si>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</si>
  <si>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</si>
  <si>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</si>
  <si>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</si>
  <si>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</si>
  <si>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</si>
  <si>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</si>
  <si>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</si>
  <si>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</si>
  <si>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</si>
  <si>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</si>
  <si>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</si>
  <si>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</si>
  <si>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</si>
  <si>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</si>
  <si>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</si>
  <si>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</si>
  <si>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</si>
  <si>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</si>
  <si>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</si>
  <si>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</si>
  <si>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</si>
  <si>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</si>
  <si>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</si>
  <si>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</si>
  <si>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</si>
  <si>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0,013</t>
  </si>
  <si>
    <t>№4</t>
  </si>
  <si>
    <t>06.02.2024г</t>
  </si>
  <si>
    <t>0,065</t>
  </si>
  <si>
    <t>0,027</t>
  </si>
  <si>
    <t>0,00066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</si>
</sst>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V34" sqref="V34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74" t="s">
        <v>73</v>
      </c>
      <c r="H1" s="74"/>
      <c r="I1" s="74"/>
      <c r="J1" s="74"/>
      <c r="K1" s="74"/>
      <c r="L1" s="74"/>
      <c r="M1" s="74"/>
      <c r="N1" s="73" t="s">
        <v>79</v>
      </c>
    </row>
    <row r="2" spans="2:21" ht="15" customHeight="1">
      <c r="B2" s="1" t="s">
        <v>71</v>
      </c>
      <c r="C2" s="75" t="s">
        <v>1</v>
      </c>
      <c r="D2" s="75"/>
      <c r="E2" s="76" t="s">
        <v>67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53" t="s">
        <v>74</v>
      </c>
      <c r="L4" s="1" t="s">
        <v>75</v>
      </c>
      <c r="R4" s="75" t="s">
        <v>7</v>
      </c>
      <c r="S4" s="75"/>
    </row>
    <row r="5" spans="2:21" ht="15" customHeight="1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>
      <c r="B9" s="104"/>
      <c r="C9" s="105"/>
      <c r="D9" s="106">
        <v>55</v>
      </c>
      <c r="E9" s="107"/>
      <c r="F9" s="108">
        <v>117</v>
      </c>
      <c r="G9" s="109"/>
      <c r="H9" s="109"/>
      <c r="I9" s="109"/>
      <c r="J9" s="109"/>
      <c r="K9" s="110">
        <f>SUM(F9)*D9</f>
        <v>6435</v>
      </c>
      <c r="L9" s="100"/>
      <c r="M9" s="99">
        <f>SUM(S39)/O9</f>
        <v>54.901119999999999</v>
      </c>
      <c r="N9" s="100"/>
      <c r="O9" s="94">
        <v>75</v>
      </c>
      <c r="P9" s="95"/>
    </row>
    <row r="10" spans="2:21" ht="24.75" customHeight="1" thickBot="1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4117.5839999999998</v>
      </c>
      <c r="O10" s="99"/>
      <c r="P10" s="100"/>
    </row>
    <row r="11" spans="2:21" ht="19.5" thickBot="1"/>
    <row r="12" spans="2:21" ht="21" customHeight="1" thickBot="1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>
      <c r="B14" s="86"/>
      <c r="C14" s="87"/>
      <c r="D14" s="87"/>
      <c r="E14" s="102"/>
      <c r="F14" s="9" t="s">
        <v>28</v>
      </c>
      <c r="G14" s="117" t="s">
        <v>68</v>
      </c>
      <c r="H14" s="117"/>
      <c r="I14" s="117"/>
      <c r="J14" s="117"/>
      <c r="K14" s="70" t="s">
        <v>30</v>
      </c>
      <c r="L14" s="10" t="s">
        <v>63</v>
      </c>
      <c r="M14" s="10" t="s">
        <v>29</v>
      </c>
      <c r="N14" s="10" t="s">
        <v>64</v>
      </c>
      <c r="O14" s="10" t="s">
        <v>30</v>
      </c>
      <c r="P14" s="52" t="s">
        <v>70</v>
      </c>
      <c r="Q14" s="10" t="s">
        <v>31</v>
      </c>
      <c r="R14" s="11" t="s">
        <v>32</v>
      </c>
      <c r="S14" s="112"/>
      <c r="T14" s="102"/>
      <c r="U14" s="115"/>
    </row>
    <row r="15" spans="2:21" ht="15.75" customHeight="1" thickBot="1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>
      <c r="B16" s="119" t="s">
        <v>33</v>
      </c>
      <c r="C16" s="120"/>
      <c r="D16" s="15"/>
      <c r="E16" s="16"/>
      <c r="F16" s="17">
        <f>SUM(O9)</f>
        <v>75</v>
      </c>
      <c r="G16" s="79">
        <f>SUM(O9)</f>
        <v>75</v>
      </c>
      <c r="H16" s="121"/>
      <c r="I16" s="121"/>
      <c r="J16" s="122"/>
      <c r="K16" s="18">
        <f>SUM(O9)</f>
        <v>75</v>
      </c>
      <c r="L16" s="18">
        <f>SUM(O9)</f>
        <v>75</v>
      </c>
      <c r="M16" s="18">
        <f>SUM(O9)</f>
        <v>75</v>
      </c>
      <c r="N16" s="18">
        <f>SUM(O9)</f>
        <v>75</v>
      </c>
      <c r="O16" s="18">
        <v>75</v>
      </c>
      <c r="P16" s="18">
        <v>75</v>
      </c>
      <c r="Q16" s="18">
        <v>75</v>
      </c>
      <c r="R16" s="19">
        <f>SUM(O9)</f>
        <v>75</v>
      </c>
      <c r="S16" s="20"/>
      <c r="T16" s="16"/>
      <c r="U16" s="21"/>
    </row>
    <row r="17" spans="1:21" ht="19.5" thickBot="1">
      <c r="B17" s="123" t="s">
        <v>34</v>
      </c>
      <c r="C17" s="124"/>
      <c r="D17" s="22"/>
      <c r="E17" s="23" t="s">
        <v>35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 t="s">
        <v>36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25" t="s">
        <v>37</v>
      </c>
      <c r="C18" s="126"/>
      <c r="D18" s="28">
        <v>26</v>
      </c>
      <c r="E18" s="29" t="s">
        <v>38</v>
      </c>
      <c r="F18" s="30"/>
      <c r="G18" s="127"/>
      <c r="H18" s="128"/>
      <c r="I18" s="128"/>
      <c r="J18" s="12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4.13</v>
      </c>
      <c r="U18" s="35">
        <f t="shared" ref="U18:U38" si="0">SUM(T18)*D18</f>
        <v>107.38</v>
      </c>
    </row>
    <row r="19" spans="1:21">
      <c r="A19" s="1">
        <v>2</v>
      </c>
      <c r="B19" s="130" t="s">
        <v>39</v>
      </c>
      <c r="C19" s="131"/>
      <c r="D19" s="36">
        <v>37</v>
      </c>
      <c r="E19" s="37" t="s">
        <v>38</v>
      </c>
      <c r="F19" s="38"/>
      <c r="G19" s="132"/>
      <c r="H19" s="133"/>
      <c r="I19" s="133"/>
      <c r="J19" s="134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1.1299999999999999</v>
      </c>
      <c r="U19" s="43">
        <f t="shared" si="0"/>
        <v>41.809999999999995</v>
      </c>
    </row>
    <row r="20" spans="1:21">
      <c r="A20" s="1">
        <v>3</v>
      </c>
      <c r="B20" s="130" t="s">
        <v>40</v>
      </c>
      <c r="C20" s="131"/>
      <c r="D20" s="36">
        <v>25</v>
      </c>
      <c r="E20" s="37" t="s">
        <v>38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</v>
      </c>
      <c r="U20" s="43">
        <f t="shared" si="0"/>
        <v>15</v>
      </c>
    </row>
    <row r="21" spans="1:21">
      <c r="A21" s="1">
        <v>4</v>
      </c>
      <c r="B21" s="130" t="s">
        <v>41</v>
      </c>
      <c r="C21" s="131"/>
      <c r="D21" s="36">
        <v>40</v>
      </c>
      <c r="E21" s="37" t="s">
        <v>42</v>
      </c>
      <c r="F21" s="38"/>
      <c r="G21" s="132"/>
      <c r="H21" s="133"/>
      <c r="I21" s="133"/>
      <c r="J21" s="134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>
      <c r="A22" s="1">
        <v>5</v>
      </c>
      <c r="B22" s="130" t="s">
        <v>43</v>
      </c>
      <c r="C22" s="131"/>
      <c r="D22" s="36">
        <v>220</v>
      </c>
      <c r="E22" s="37" t="s">
        <v>38</v>
      </c>
      <c r="F22" s="38"/>
      <c r="G22" s="132"/>
      <c r="H22" s="133"/>
      <c r="I22" s="133"/>
      <c r="J22" s="134"/>
      <c r="K22" s="39"/>
      <c r="L22" s="39">
        <v>3.0000000000000001E-3</v>
      </c>
      <c r="M22" s="39">
        <v>0.01</v>
      </c>
      <c r="N22" s="39"/>
      <c r="O22" s="39"/>
      <c r="P22" s="39"/>
      <c r="Q22" s="39"/>
      <c r="R22" s="40"/>
      <c r="S22" s="41" t="s">
        <v>78</v>
      </c>
      <c r="T22" s="42">
        <v>0.98</v>
      </c>
      <c r="U22" s="43">
        <f t="shared" si="0"/>
        <v>215.6</v>
      </c>
    </row>
    <row r="23" spans="1:21">
      <c r="A23" s="1">
        <v>6</v>
      </c>
      <c r="B23" s="130" t="s">
        <v>44</v>
      </c>
      <c r="C23" s="131"/>
      <c r="D23" s="36">
        <v>110</v>
      </c>
      <c r="E23" s="37" t="s">
        <v>45</v>
      </c>
      <c r="F23" s="38"/>
      <c r="G23" s="132"/>
      <c r="H23" s="133"/>
      <c r="I23" s="133"/>
      <c r="J23" s="134"/>
      <c r="K23" s="39"/>
      <c r="L23" s="39">
        <v>2E-3</v>
      </c>
      <c r="M23" s="39">
        <v>1E-3</v>
      </c>
      <c r="N23" s="39"/>
      <c r="O23" s="39"/>
      <c r="P23" s="39">
        <v>2E-3</v>
      </c>
      <c r="Q23" s="39"/>
      <c r="R23" s="40"/>
      <c r="S23" s="41">
        <f t="shared" si="1"/>
        <v>5.0000000000000001E-3</v>
      </c>
      <c r="T23" s="42">
        <v>0.38</v>
      </c>
      <c r="U23" s="43">
        <f t="shared" si="0"/>
        <v>41.8</v>
      </c>
    </row>
    <row r="24" spans="1:21">
      <c r="A24" s="1">
        <v>7</v>
      </c>
      <c r="B24" s="130" t="s">
        <v>46</v>
      </c>
      <c r="C24" s="131"/>
      <c r="D24" s="36">
        <v>35</v>
      </c>
      <c r="E24" s="37" t="s">
        <v>38</v>
      </c>
      <c r="F24" s="38"/>
      <c r="G24" s="132"/>
      <c r="H24" s="133"/>
      <c r="I24" s="133"/>
      <c r="J24" s="134"/>
      <c r="K24" s="39"/>
      <c r="L24" s="39">
        <v>4.0000000000000001E-3</v>
      </c>
      <c r="M24" s="39"/>
      <c r="N24" s="39"/>
      <c r="O24" s="39"/>
      <c r="P24" s="39"/>
      <c r="Q24" s="39"/>
      <c r="R24" s="40"/>
      <c r="S24" s="41">
        <f>SUM(F24:R24)</f>
        <v>4.0000000000000001E-3</v>
      </c>
      <c r="T24" s="42">
        <v>0.3</v>
      </c>
      <c r="U24" s="43">
        <f t="shared" si="0"/>
        <v>10.5</v>
      </c>
    </row>
    <row r="25" spans="1:21">
      <c r="A25" s="1">
        <v>8</v>
      </c>
      <c r="B25" s="62" t="s">
        <v>47</v>
      </c>
      <c r="C25" s="63"/>
      <c r="D25" s="36">
        <v>380</v>
      </c>
      <c r="E25" s="61" t="s">
        <v>38</v>
      </c>
      <c r="F25" s="38"/>
      <c r="G25" s="64"/>
      <c r="H25" s="65"/>
      <c r="I25" s="65"/>
      <c r="J25" s="66"/>
      <c r="K25" s="39"/>
      <c r="L25" s="39"/>
      <c r="M25" s="39">
        <v>6.5000000000000002E-2</v>
      </c>
      <c r="N25" s="39"/>
      <c r="O25" s="39"/>
      <c r="P25" s="39"/>
      <c r="Q25" s="39"/>
      <c r="R25" s="67"/>
      <c r="S25" s="41" t="s">
        <v>81</v>
      </c>
      <c r="T25" s="42">
        <v>4.88</v>
      </c>
      <c r="U25" s="43">
        <f t="shared" si="0"/>
        <v>1854.3999999999999</v>
      </c>
    </row>
    <row r="26" spans="1:21">
      <c r="A26" s="1">
        <v>9</v>
      </c>
      <c r="B26" s="135" t="s">
        <v>48</v>
      </c>
      <c r="C26" s="136"/>
      <c r="D26" s="28">
        <v>667</v>
      </c>
      <c r="E26" s="29" t="s">
        <v>38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2.3999999999999998E-3</v>
      </c>
      <c r="Q26" s="31"/>
      <c r="R26" s="32"/>
      <c r="S26" s="41">
        <f t="shared" si="1"/>
        <v>2.3999999999999998E-3</v>
      </c>
      <c r="T26" s="34">
        <v>0.18</v>
      </c>
      <c r="U26" s="35">
        <f t="shared" si="0"/>
        <v>120.06</v>
      </c>
    </row>
    <row r="27" spans="1:21" ht="15.75" customHeight="1">
      <c r="A27" s="1">
        <v>10</v>
      </c>
      <c r="B27" s="130" t="s">
        <v>49</v>
      </c>
      <c r="C27" s="131"/>
      <c r="D27" s="36">
        <v>27</v>
      </c>
      <c r="E27" s="37" t="s">
        <v>38</v>
      </c>
      <c r="F27" s="38"/>
      <c r="G27" s="132"/>
      <c r="H27" s="133"/>
      <c r="I27" s="133"/>
      <c r="J27" s="134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2.78</v>
      </c>
      <c r="U27" s="43">
        <f t="shared" si="0"/>
        <v>75.059999999999988</v>
      </c>
    </row>
    <row r="28" spans="1:21">
      <c r="A28" s="1">
        <v>11</v>
      </c>
      <c r="B28" s="130" t="s">
        <v>50</v>
      </c>
      <c r="C28" s="131"/>
      <c r="D28" s="44">
        <v>52</v>
      </c>
      <c r="E28" s="37" t="s">
        <v>38</v>
      </c>
      <c r="F28" s="45"/>
      <c r="G28" s="132"/>
      <c r="H28" s="133"/>
      <c r="I28" s="133"/>
      <c r="J28" s="134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1.88</v>
      </c>
      <c r="U28" s="43">
        <f t="shared" si="0"/>
        <v>97.759999999999991</v>
      </c>
    </row>
    <row r="29" spans="1:21">
      <c r="A29" s="1">
        <v>12</v>
      </c>
      <c r="B29" s="130" t="s">
        <v>65</v>
      </c>
      <c r="C29" s="131"/>
      <c r="D29" s="36">
        <v>50</v>
      </c>
      <c r="E29" s="37" t="s">
        <v>38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0.75</v>
      </c>
      <c r="U29" s="43">
        <f t="shared" si="0"/>
        <v>37.5</v>
      </c>
    </row>
    <row r="30" spans="1:21">
      <c r="A30" s="1">
        <v>13</v>
      </c>
      <c r="B30" s="130" t="s">
        <v>51</v>
      </c>
      <c r="C30" s="131"/>
      <c r="D30" s="36">
        <v>72</v>
      </c>
      <c r="E30" s="37" t="s">
        <v>38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</v>
      </c>
      <c r="U30" s="43">
        <f t="shared" si="0"/>
        <v>194.4</v>
      </c>
    </row>
    <row r="31" spans="1:21">
      <c r="A31" s="1">
        <v>14</v>
      </c>
      <c r="B31" s="130" t="s">
        <v>30</v>
      </c>
      <c r="C31" s="131"/>
      <c r="D31" s="36">
        <v>43.33</v>
      </c>
      <c r="E31" s="37" t="s">
        <v>38</v>
      </c>
      <c r="F31" s="38"/>
      <c r="G31" s="132"/>
      <c r="H31" s="133"/>
      <c r="I31" s="133"/>
      <c r="J31" s="134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5.8</v>
      </c>
      <c r="U31" s="43">
        <f t="shared" si="0"/>
        <v>251.31399999999999</v>
      </c>
    </row>
    <row r="32" spans="1:21">
      <c r="A32" s="1">
        <v>15</v>
      </c>
      <c r="B32" s="130" t="s">
        <v>52</v>
      </c>
      <c r="C32" s="131"/>
      <c r="D32" s="36">
        <v>65</v>
      </c>
      <c r="E32" s="37" t="s">
        <v>45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1">
      <c r="A33" s="1">
        <v>16</v>
      </c>
      <c r="B33" s="130" t="s">
        <v>77</v>
      </c>
      <c r="C33" s="131"/>
      <c r="D33" s="36">
        <v>14</v>
      </c>
      <c r="E33" s="72" t="s">
        <v>76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84</v>
      </c>
    </row>
    <row r="34" spans="1:21">
      <c r="A34" s="1">
        <v>17</v>
      </c>
      <c r="B34" s="55" t="s">
        <v>66</v>
      </c>
      <c r="C34" s="56"/>
      <c r="D34" s="68">
        <v>218</v>
      </c>
      <c r="E34" s="60" t="s">
        <v>38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2.7E-2</v>
      </c>
      <c r="Q34" s="39"/>
      <c r="R34" s="54"/>
      <c r="S34" s="41" t="s">
        <v>82</v>
      </c>
      <c r="T34" s="42">
        <v>2.0299999999999998</v>
      </c>
      <c r="U34" s="43">
        <f t="shared" si="0"/>
        <v>442.53999999999996</v>
      </c>
    </row>
    <row r="35" spans="1:21">
      <c r="A35" s="1">
        <v>18</v>
      </c>
      <c r="B35" s="140" t="s">
        <v>31</v>
      </c>
      <c r="C35" s="141"/>
      <c r="D35" s="46">
        <v>730</v>
      </c>
      <c r="E35" s="71" t="s">
        <v>38</v>
      </c>
      <c r="F35" s="47"/>
      <c r="G35" s="142">
        <v>3.3E-4</v>
      </c>
      <c r="H35" s="143"/>
      <c r="I35" s="143"/>
      <c r="J35" s="144"/>
      <c r="K35" s="39"/>
      <c r="L35" s="39"/>
      <c r="M35" s="39"/>
      <c r="N35" s="39"/>
      <c r="O35" s="39"/>
      <c r="P35" s="39"/>
      <c r="Q35" s="39">
        <v>3.3E-4</v>
      </c>
      <c r="R35" s="40"/>
      <c r="S35" s="41">
        <f t="shared" si="1"/>
        <v>6.6E-4</v>
      </c>
      <c r="T35" s="42">
        <v>0.05</v>
      </c>
      <c r="U35" s="43">
        <f t="shared" si="0"/>
        <v>36.5</v>
      </c>
    </row>
    <row r="36" spans="1:21">
      <c r="A36" s="1">
        <v>19</v>
      </c>
      <c r="B36" s="140" t="s">
        <v>32</v>
      </c>
      <c r="C36" s="141"/>
      <c r="D36" s="46">
        <v>17</v>
      </c>
      <c r="E36" s="37" t="s">
        <v>38</v>
      </c>
      <c r="F36" s="47"/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0.38</v>
      </c>
      <c r="U36" s="43">
        <f t="shared" si="0"/>
        <v>6.46</v>
      </c>
    </row>
    <row r="37" spans="1:21">
      <c r="A37" s="1">
        <v>20</v>
      </c>
      <c r="B37" s="140" t="s">
        <v>53</v>
      </c>
      <c r="C37" s="141"/>
      <c r="D37" s="46">
        <v>67</v>
      </c>
      <c r="E37" s="37" t="s">
        <v>38</v>
      </c>
      <c r="F37" s="47">
        <v>0.02</v>
      </c>
      <c r="G37" s="142"/>
      <c r="H37" s="143"/>
      <c r="I37" s="143"/>
      <c r="J37" s="144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1.5</v>
      </c>
      <c r="U37" s="43">
        <f t="shared" si="0"/>
        <v>100.5</v>
      </c>
    </row>
    <row r="38" spans="1:21" ht="19.5" thickBot="1">
      <c r="A38" s="1">
        <v>21</v>
      </c>
      <c r="B38" s="140" t="s">
        <v>69</v>
      </c>
      <c r="C38" s="141"/>
      <c r="D38" s="46">
        <v>400</v>
      </c>
      <c r="E38" s="71" t="s">
        <v>38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6.6E-4</v>
      </c>
      <c r="Q38" s="39"/>
      <c r="R38" s="40"/>
      <c r="S38" s="41" t="s">
        <v>83</v>
      </c>
      <c r="T38" s="42">
        <v>0.05</v>
      </c>
      <c r="U38" s="43">
        <f t="shared" si="0"/>
        <v>20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54</v>
      </c>
      <c r="S39" s="99">
        <f>SUM(U18:U38)</f>
        <v>4117.5839999999998</v>
      </c>
      <c r="T39" s="99"/>
      <c r="U39" s="100"/>
    </row>
    <row r="41" spans="1:21" ht="15" customHeight="1">
      <c r="B41" s="75" t="s">
        <v>55</v>
      </c>
      <c r="C41" s="75"/>
      <c r="D41" s="75" t="s">
        <v>56</v>
      </c>
      <c r="E41" s="75"/>
      <c r="F41" s="75"/>
      <c r="G41" s="75" t="s">
        <v>57</v>
      </c>
      <c r="H41" s="75"/>
      <c r="I41" s="75"/>
      <c r="J41" s="75"/>
      <c r="K41" s="75"/>
      <c r="O41" s="1" t="s">
        <v>58</v>
      </c>
      <c r="P41" s="75" t="s">
        <v>5</v>
      </c>
      <c r="Q41" s="75"/>
      <c r="R41" s="75" t="s">
        <v>72</v>
      </c>
      <c r="S41" s="75"/>
    </row>
    <row r="43" spans="1:21">
      <c r="B43" s="145" t="s">
        <v>59</v>
      </c>
      <c r="C43" s="145"/>
      <c r="D43" s="75" t="s">
        <v>56</v>
      </c>
      <c r="E43" s="75"/>
      <c r="F43" s="75"/>
      <c r="G43" s="75" t="s">
        <v>60</v>
      </c>
      <c r="H43" s="75"/>
      <c r="I43" s="75"/>
      <c r="J43" s="75"/>
      <c r="K43" s="75"/>
      <c r="O43" s="51" t="s">
        <v>61</v>
      </c>
      <c r="P43" s="75" t="s">
        <v>5</v>
      </c>
      <c r="Q43" s="75"/>
      <c r="R43" s="75" t="s">
        <v>62</v>
      </c>
      <c r="S43" s="75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7:C37"/>
    <mergeCell ref="G37:J37"/>
    <mergeCell ref="B38:C38"/>
    <mergeCell ref="G38:J38"/>
    <mergeCell ref="S39:U39"/>
    <mergeCell ref="B41:C41"/>
    <mergeCell ref="D41:F41"/>
    <mergeCell ref="G41:K41"/>
    <mergeCell ref="P41:Q41"/>
    <mergeCell ref="R41:S41"/>
    <mergeCell ref="B36:C36"/>
    <mergeCell ref="G36:J36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5:C35"/>
    <mergeCell ref="G35:J35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2024-02-06T08:05:56Z</cp:lastPrinted>
  <dcterms:created xsi:type="dcterms:W3CDTF">2023-01-16T06:46:51Z</dcterms:created>
  <dcterms:modified xsi:type="dcterms:W3CDTF">2024-02-06T09:10:54Z</dcterms:modified>
</cp:coreProperties>
</file>