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0"/>
  <c r="V40"/>
  <c r="V41"/>
  <c r="T42" l="1"/>
  <c r="N9" s="1"/>
  <c r="O10" s="1"/>
</calcChain>
</file>

<file path=xl/sharedStrings.xml><?xml version="1.0" encoding="utf-8"?>
<sst xmlns="http://schemas.openxmlformats.org/spreadsheetml/2006/main" count="110" uniqueCount="81">
  <si>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</si>
  <si>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</si>
  <si>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</si>
  <si>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</si>
  <si>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</si>
  <si>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</si>
  <si>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</si>
  <si>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</si>
  <si>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</si>
  <si>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</si>
  <si>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</si>
  <si>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</si>
  <si>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</si>
  <si>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</si>
  <si>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</si>
  <si>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</si>
  <si>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</si>
  <si>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</si>
  <si>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</si>
  <si>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</si>
  <si>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</si>
  <si>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</si>
  <si>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</si>
  <si>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</si>
  <si>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</si>
  <si>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</si>
  <si>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</si>
  <si>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</si>
  <si>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</si>
  <si>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</si>
  <si>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</si>
  <si>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</si>
  <si>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</si>
  <si>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</si>
  <si>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</si>
  <si>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</si>
  <si>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</si>
  <si>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</si>
  <si>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</si>
  <si>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</si>
  <si>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</si>
  <si>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</si>
  <si>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</si>
  <si>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</si>
  <si>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</si>
  <si>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</si>
  <si>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</si>
  <si>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</si>
  <si>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</si>
  <si>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</si>
  <si>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</si>
  <si>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</si>
  <si>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</si>
  <si>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</si>
  <si>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</si>
  <si>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</si>
  <si>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</si>
  <si>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</si>
  <si>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</si>
  <si>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</si>
  <si>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</si>
  <si>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</si>
  <si>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</si>
  <si>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</si>
  <si>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</si>
  <si>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</si>
  <si>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</si>
  <si>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</si>
  <si>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</si>
  <si>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</si>
  <si>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Кудаева Л.Л.</t>
  </si>
  <si>
    <t>директор</t>
  </si>
  <si>
    <t>Манка</t>
  </si>
  <si>
    <t>Салат капустно-свекольный</t>
  </si>
  <si>
    <t>Капуста</t>
  </si>
  <si>
    <t>2 неделя</t>
  </si>
  <si>
    <t>среда</t>
  </si>
  <si>
    <t>Каша манная</t>
  </si>
  <si>
    <t>шт</t>
  </si>
  <si>
    <t>Меню-требование на выдачу продуктов питания  №19</t>
  </si>
  <si>
    <t>28.02.2024г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</si>
</sst>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tabSelected="1" topLeftCell="A16" zoomScale="80" zoomScaleNormal="80" workbookViewId="0">
      <selection activeCell="U37" sqref="U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59</v>
      </c>
      <c r="G1" s="157" t="s">
        <v>79</v>
      </c>
      <c r="H1" s="157"/>
      <c r="I1" s="157"/>
      <c r="J1" s="157"/>
      <c r="K1" s="157"/>
      <c r="L1" s="157"/>
      <c r="M1" s="157"/>
      <c r="N1" s="157"/>
      <c r="O1" s="62"/>
    </row>
    <row r="2" spans="2:22" ht="15" customHeight="1">
      <c r="B2" s="1" t="s">
        <v>71</v>
      </c>
      <c r="C2" s="92" t="s">
        <v>58</v>
      </c>
      <c r="D2" s="92"/>
      <c r="E2" s="158" t="s">
        <v>62</v>
      </c>
      <c r="F2" s="158"/>
      <c r="G2" s="157" t="s">
        <v>57</v>
      </c>
      <c r="H2" s="157"/>
      <c r="I2" s="157"/>
      <c r="J2" s="157"/>
      <c r="K2" s="92" t="s">
        <v>56</v>
      </c>
      <c r="L2" s="92"/>
      <c r="M2" s="92"/>
      <c r="N2" s="92"/>
      <c r="P2" s="92" t="s">
        <v>55</v>
      </c>
      <c r="Q2" s="92"/>
      <c r="R2" s="92" t="s">
        <v>1</v>
      </c>
      <c r="S2" s="92"/>
      <c r="T2" s="150" t="s">
        <v>54</v>
      </c>
      <c r="U2" s="150"/>
    </row>
    <row r="3" spans="2:22" ht="15" customHeight="1">
      <c r="C3" s="56"/>
      <c r="D3" s="56"/>
      <c r="E3" s="56"/>
      <c r="F3" s="56"/>
      <c r="O3" s="56"/>
      <c r="P3" s="56"/>
      <c r="Q3" s="56"/>
      <c r="R3" s="56"/>
      <c r="S3" s="56"/>
      <c r="T3" s="61"/>
      <c r="U3" s="61"/>
    </row>
    <row r="4" spans="2:22" ht="38.25" thickBot="1">
      <c r="B4" s="60" t="s">
        <v>80</v>
      </c>
      <c r="G4" s="56"/>
      <c r="H4" s="59"/>
      <c r="I4" s="56"/>
      <c r="J4" s="59"/>
      <c r="K4" s="77" t="s">
        <v>75</v>
      </c>
      <c r="L4" s="77" t="s">
        <v>76</v>
      </c>
      <c r="S4" s="92" t="s">
        <v>53</v>
      </c>
      <c r="T4" s="92"/>
    </row>
    <row r="5" spans="2:22" ht="15" customHeight="1">
      <c r="B5" s="159" t="s">
        <v>52</v>
      </c>
      <c r="C5" s="113"/>
      <c r="D5" s="137" t="s">
        <v>51</v>
      </c>
      <c r="E5" s="138"/>
      <c r="F5" s="137" t="s">
        <v>50</v>
      </c>
      <c r="G5" s="151"/>
      <c r="H5" s="151"/>
      <c r="I5" s="151"/>
      <c r="J5" s="151"/>
      <c r="K5" s="137" t="s">
        <v>49</v>
      </c>
      <c r="L5" s="151"/>
      <c r="M5" s="138"/>
      <c r="N5" s="151" t="s">
        <v>48</v>
      </c>
      <c r="O5" s="138"/>
      <c r="P5" s="137" t="s">
        <v>47</v>
      </c>
      <c r="Q5" s="138"/>
      <c r="S5" s="156" t="s">
        <v>46</v>
      </c>
      <c r="T5" s="156"/>
    </row>
    <row r="6" spans="2:22">
      <c r="B6" s="160"/>
      <c r="C6" s="161"/>
      <c r="D6" s="139"/>
      <c r="E6" s="140"/>
      <c r="F6" s="139"/>
      <c r="G6" s="152"/>
      <c r="H6" s="152"/>
      <c r="I6" s="152"/>
      <c r="J6" s="152"/>
      <c r="K6" s="139"/>
      <c r="L6" s="152"/>
      <c r="M6" s="140"/>
      <c r="N6" s="152"/>
      <c r="O6" s="140"/>
      <c r="P6" s="139"/>
      <c r="Q6" s="140"/>
      <c r="S6" s="156">
        <v>504202</v>
      </c>
      <c r="T6" s="156"/>
    </row>
    <row r="7" spans="2:22" ht="19.5" customHeight="1" thickBot="1">
      <c r="B7" s="162"/>
      <c r="C7" s="163"/>
      <c r="D7" s="139"/>
      <c r="E7" s="140"/>
      <c r="F7" s="139"/>
      <c r="G7" s="152"/>
      <c r="H7" s="152"/>
      <c r="I7" s="152"/>
      <c r="J7" s="152"/>
      <c r="K7" s="139"/>
      <c r="L7" s="152"/>
      <c r="M7" s="140"/>
      <c r="N7" s="152"/>
      <c r="O7" s="140"/>
      <c r="P7" s="139"/>
      <c r="Q7" s="140"/>
    </row>
    <row r="8" spans="2:22" ht="63" customHeight="1" thickBot="1">
      <c r="B8" s="58" t="s">
        <v>45</v>
      </c>
      <c r="C8" s="57" t="s">
        <v>44</v>
      </c>
      <c r="D8" s="141"/>
      <c r="E8" s="142"/>
      <c r="F8" s="141"/>
      <c r="G8" s="153"/>
      <c r="H8" s="153"/>
      <c r="I8" s="153"/>
      <c r="J8" s="153"/>
      <c r="K8" s="141"/>
      <c r="L8" s="153"/>
      <c r="M8" s="142"/>
      <c r="N8" s="153"/>
      <c r="O8" s="142"/>
      <c r="P8" s="141"/>
      <c r="Q8" s="142"/>
    </row>
    <row r="9" spans="2:22" ht="24" customHeight="1" thickBot="1">
      <c r="B9" s="143"/>
      <c r="C9" s="144"/>
      <c r="D9" s="145">
        <v>55</v>
      </c>
      <c r="E9" s="146"/>
      <c r="F9" s="147">
        <v>117</v>
      </c>
      <c r="G9" s="148"/>
      <c r="H9" s="148"/>
      <c r="I9" s="148"/>
      <c r="J9" s="148"/>
      <c r="K9" s="149">
        <f>SUM(F9)*D9</f>
        <v>6435</v>
      </c>
      <c r="L9" s="109"/>
      <c r="M9" s="110"/>
      <c r="N9" s="109">
        <f>SUM(T42)/P9</f>
        <v>59.380613333333336</v>
      </c>
      <c r="O9" s="110"/>
      <c r="P9" s="154">
        <v>75</v>
      </c>
      <c r="Q9" s="155"/>
    </row>
    <row r="10" spans="2:22" ht="24.75" customHeight="1" thickBot="1">
      <c r="B10" s="56"/>
      <c r="C10" s="56"/>
      <c r="D10" s="128" t="s">
        <v>43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109">
        <f>N9*P9</f>
        <v>4453.5460000000003</v>
      </c>
      <c r="P10" s="109"/>
      <c r="Q10" s="110"/>
    </row>
    <row r="11" spans="2:22" ht="19.5" thickBot="1"/>
    <row r="12" spans="2:22" ht="21" customHeight="1" thickBot="1">
      <c r="B12" s="137" t="s">
        <v>42</v>
      </c>
      <c r="C12" s="138"/>
      <c r="D12" s="138" t="s">
        <v>41</v>
      </c>
      <c r="E12" s="134" t="s">
        <v>40</v>
      </c>
      <c r="F12" s="128" t="s">
        <v>39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0"/>
      <c r="T12" s="131" t="s">
        <v>38</v>
      </c>
      <c r="U12" s="134" t="s">
        <v>37</v>
      </c>
      <c r="V12" s="124" t="s">
        <v>36</v>
      </c>
    </row>
    <row r="13" spans="2:22" ht="17.25" customHeight="1" thickBot="1">
      <c r="B13" s="139"/>
      <c r="C13" s="140"/>
      <c r="D13" s="140"/>
      <c r="E13" s="135"/>
      <c r="F13" s="128" t="s">
        <v>35</v>
      </c>
      <c r="G13" s="129"/>
      <c r="H13" s="129"/>
      <c r="I13" s="129"/>
      <c r="J13" s="129"/>
      <c r="K13" s="129"/>
      <c r="L13" s="69"/>
      <c r="M13" s="128" t="s">
        <v>34</v>
      </c>
      <c r="N13" s="129"/>
      <c r="O13" s="129"/>
      <c r="P13" s="130"/>
      <c r="Q13" s="128" t="s">
        <v>33</v>
      </c>
      <c r="R13" s="129"/>
      <c r="S13" s="130"/>
      <c r="T13" s="132"/>
      <c r="U13" s="135"/>
      <c r="V13" s="125"/>
    </row>
    <row r="14" spans="2:22" ht="75.75" customHeight="1" thickBot="1">
      <c r="B14" s="139"/>
      <c r="C14" s="140"/>
      <c r="D14" s="140"/>
      <c r="E14" s="135"/>
      <c r="F14" s="54" t="s">
        <v>77</v>
      </c>
      <c r="G14" s="127" t="s">
        <v>31</v>
      </c>
      <c r="H14" s="127"/>
      <c r="I14" s="127"/>
      <c r="J14" s="127"/>
      <c r="K14" s="52" t="s">
        <v>18</v>
      </c>
      <c r="L14" s="79" t="s">
        <v>73</v>
      </c>
      <c r="M14" s="67" t="s">
        <v>63</v>
      </c>
      <c r="N14" s="64" t="s">
        <v>68</v>
      </c>
      <c r="O14" s="63" t="s">
        <v>60</v>
      </c>
      <c r="P14" s="55" t="s">
        <v>18</v>
      </c>
      <c r="Q14" s="54" t="s">
        <v>32</v>
      </c>
      <c r="R14" s="53" t="s">
        <v>31</v>
      </c>
      <c r="S14" s="52" t="s">
        <v>11</v>
      </c>
      <c r="T14" s="132"/>
      <c r="U14" s="135"/>
      <c r="V14" s="125"/>
    </row>
    <row r="15" spans="2:22" ht="15.75" customHeight="1" thickBot="1">
      <c r="B15" s="141"/>
      <c r="C15" s="142"/>
      <c r="D15" s="142"/>
      <c r="E15" s="136"/>
      <c r="F15" s="42"/>
      <c r="G15" s="118"/>
      <c r="H15" s="118"/>
      <c r="I15" s="118"/>
      <c r="J15" s="118"/>
      <c r="K15" s="41"/>
      <c r="L15" s="70"/>
      <c r="M15" s="70"/>
      <c r="N15" s="70"/>
      <c r="O15" s="41"/>
      <c r="P15" s="41"/>
      <c r="Q15" s="41"/>
      <c r="R15" s="41"/>
      <c r="S15" s="51"/>
      <c r="T15" s="133"/>
      <c r="U15" s="136"/>
      <c r="V15" s="126"/>
    </row>
    <row r="16" spans="2:22">
      <c r="B16" s="111" t="s">
        <v>30</v>
      </c>
      <c r="C16" s="112"/>
      <c r="D16" s="50"/>
      <c r="E16" s="45"/>
      <c r="F16" s="49">
        <f>SUM(P9)</f>
        <v>75</v>
      </c>
      <c r="G16" s="113">
        <f>SUM(P9)</f>
        <v>75</v>
      </c>
      <c r="H16" s="114"/>
      <c r="I16" s="114"/>
      <c r="J16" s="115"/>
      <c r="K16" s="48">
        <f>SUM(P9)</f>
        <v>75</v>
      </c>
      <c r="L16" s="48">
        <v>75</v>
      </c>
      <c r="M16" s="48">
        <f>SUM(P9)</f>
        <v>75</v>
      </c>
      <c r="N16" s="48">
        <f>SUM(P9)</f>
        <v>75</v>
      </c>
      <c r="O16" s="48">
        <f>SUM(P9)</f>
        <v>75</v>
      </c>
      <c r="P16" s="48">
        <f>SUM(P9)</f>
        <v>75</v>
      </c>
      <c r="Q16" s="48">
        <f>SUM(P9)</f>
        <v>75</v>
      </c>
      <c r="R16" s="48">
        <f>SUM(P9)</f>
        <v>75</v>
      </c>
      <c r="S16" s="47">
        <f>SUM(P9)</f>
        <v>75</v>
      </c>
      <c r="T16" s="46"/>
      <c r="U16" s="45"/>
      <c r="V16" s="44"/>
    </row>
    <row r="17" spans="1:22" ht="19.5" thickBot="1">
      <c r="B17" s="116" t="s">
        <v>29</v>
      </c>
      <c r="C17" s="117"/>
      <c r="D17" s="43"/>
      <c r="E17" s="12" t="s">
        <v>28</v>
      </c>
      <c r="F17" s="42">
        <v>200</v>
      </c>
      <c r="G17" s="118">
        <v>200</v>
      </c>
      <c r="H17" s="118"/>
      <c r="I17" s="118"/>
      <c r="J17" s="118"/>
      <c r="K17" s="41">
        <v>30</v>
      </c>
      <c r="L17" s="70">
        <v>40</v>
      </c>
      <c r="M17" s="70">
        <v>200</v>
      </c>
      <c r="N17" s="70" t="s">
        <v>67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19" t="s">
        <v>27</v>
      </c>
      <c r="C18" s="120"/>
      <c r="D18" s="36">
        <v>26</v>
      </c>
      <c r="E18" s="35" t="s">
        <v>10</v>
      </c>
      <c r="F18" s="34"/>
      <c r="G18" s="121"/>
      <c r="H18" s="122"/>
      <c r="I18" s="122"/>
      <c r="J18" s="123"/>
      <c r="K18" s="33"/>
      <c r="L18" s="33"/>
      <c r="M18" s="33">
        <v>5.5E-2</v>
      </c>
      <c r="N18" s="33"/>
      <c r="O18" s="33"/>
      <c r="P18" s="33"/>
      <c r="Q18" s="33"/>
      <c r="R18" s="33"/>
      <c r="S18" s="32"/>
      <c r="T18" s="31">
        <f t="shared" ref="T18:T33" si="0">SUM(F18:S18)</f>
        <v>5.5E-2</v>
      </c>
      <c r="U18" s="30">
        <v>4.13</v>
      </c>
      <c r="V18" s="29">
        <f t="shared" ref="V18:V41" si="1">SUM(U18)*D18</f>
        <v>107.38</v>
      </c>
    </row>
    <row r="19" spans="1:22">
      <c r="A19" s="1">
        <v>2</v>
      </c>
      <c r="B19" s="98" t="s">
        <v>26</v>
      </c>
      <c r="C19" s="99"/>
      <c r="D19" s="21">
        <v>25</v>
      </c>
      <c r="E19" s="18" t="s">
        <v>10</v>
      </c>
      <c r="F19" s="20"/>
      <c r="G19" s="100"/>
      <c r="H19" s="101"/>
      <c r="I19" s="101"/>
      <c r="J19" s="102"/>
      <c r="K19" s="16"/>
      <c r="L19" s="16">
        <v>1.4999999999999999E-2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2.3E-2</v>
      </c>
      <c r="U19" s="7">
        <v>1.73</v>
      </c>
      <c r="V19" s="6">
        <f t="shared" si="1"/>
        <v>43.25</v>
      </c>
    </row>
    <row r="20" spans="1:22">
      <c r="A20" s="1">
        <v>3</v>
      </c>
      <c r="B20" s="98" t="s">
        <v>25</v>
      </c>
      <c r="C20" s="99"/>
      <c r="D20" s="21">
        <v>35</v>
      </c>
      <c r="E20" s="18" t="s">
        <v>10</v>
      </c>
      <c r="F20" s="20"/>
      <c r="G20" s="100"/>
      <c r="H20" s="101"/>
      <c r="I20" s="101"/>
      <c r="J20" s="102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0.45</v>
      </c>
      <c r="V20" s="6">
        <f t="shared" si="1"/>
        <v>15.75</v>
      </c>
    </row>
    <row r="21" spans="1:22">
      <c r="A21" s="1">
        <v>4</v>
      </c>
      <c r="B21" s="80" t="s">
        <v>74</v>
      </c>
      <c r="C21" s="81"/>
      <c r="D21" s="21">
        <v>30</v>
      </c>
      <c r="E21" s="78" t="s">
        <v>10</v>
      </c>
      <c r="F21" s="20"/>
      <c r="G21" s="82"/>
      <c r="H21" s="83"/>
      <c r="I21" s="83"/>
      <c r="J21" s="84"/>
      <c r="K21" s="16"/>
      <c r="L21" s="16">
        <v>0.02</v>
      </c>
      <c r="M21" s="16"/>
      <c r="N21" s="16"/>
      <c r="O21" s="16"/>
      <c r="P21" s="16"/>
      <c r="Q21" s="16"/>
      <c r="R21" s="16"/>
      <c r="S21" s="85"/>
      <c r="T21" s="14">
        <v>0.02</v>
      </c>
      <c r="U21" s="7">
        <v>1.5</v>
      </c>
      <c r="V21" s="6">
        <f>U21*D21</f>
        <v>45</v>
      </c>
    </row>
    <row r="22" spans="1:22">
      <c r="A22" s="1">
        <v>5</v>
      </c>
      <c r="B22" s="98" t="s">
        <v>24</v>
      </c>
      <c r="C22" s="99"/>
      <c r="D22" s="21">
        <v>133</v>
      </c>
      <c r="E22" s="90" t="s">
        <v>10</v>
      </c>
      <c r="F22" s="20"/>
      <c r="G22" s="100"/>
      <c r="H22" s="101"/>
      <c r="I22" s="101"/>
      <c r="J22" s="102"/>
      <c r="K22" s="16"/>
      <c r="L22" s="16">
        <v>6.0000000000000001E-3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1.2999999999999999E-2</v>
      </c>
      <c r="U22" s="7">
        <v>0.98</v>
      </c>
      <c r="V22" s="6">
        <f t="shared" si="1"/>
        <v>130.34</v>
      </c>
    </row>
    <row r="23" spans="1:22">
      <c r="A23" s="1">
        <v>6</v>
      </c>
      <c r="B23" s="98" t="s">
        <v>23</v>
      </c>
      <c r="C23" s="99"/>
      <c r="D23" s="21">
        <v>30</v>
      </c>
      <c r="E23" s="18" t="s">
        <v>10</v>
      </c>
      <c r="F23" s="20"/>
      <c r="G23" s="100"/>
      <c r="H23" s="101"/>
      <c r="I23" s="101"/>
      <c r="J23" s="102"/>
      <c r="K23" s="16"/>
      <c r="L23" s="16">
        <v>0.02</v>
      </c>
      <c r="M23" s="16"/>
      <c r="N23" s="16"/>
      <c r="O23" s="16"/>
      <c r="P23" s="16"/>
      <c r="Q23" s="16"/>
      <c r="R23" s="16"/>
      <c r="S23" s="15"/>
      <c r="T23" s="14">
        <f t="shared" si="0"/>
        <v>0.02</v>
      </c>
      <c r="U23" s="7">
        <v>1.5</v>
      </c>
      <c r="V23" s="6">
        <f t="shared" si="1"/>
        <v>45</v>
      </c>
    </row>
    <row r="24" spans="1:22">
      <c r="A24" s="1">
        <v>7</v>
      </c>
      <c r="B24" s="71" t="s">
        <v>65</v>
      </c>
      <c r="C24" s="72"/>
      <c r="D24" s="21">
        <v>40</v>
      </c>
      <c r="E24" s="87" t="s">
        <v>78</v>
      </c>
      <c r="F24" s="20"/>
      <c r="G24" s="73"/>
      <c r="H24" s="74"/>
      <c r="I24" s="74"/>
      <c r="J24" s="75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76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71" t="s">
        <v>66</v>
      </c>
      <c r="C25" s="72"/>
      <c r="D25" s="21">
        <v>130</v>
      </c>
      <c r="E25" s="78" t="s">
        <v>10</v>
      </c>
      <c r="F25" s="20"/>
      <c r="G25" s="73"/>
      <c r="H25" s="74"/>
      <c r="I25" s="74"/>
      <c r="J25" s="75"/>
      <c r="K25" s="16"/>
      <c r="L25" s="16"/>
      <c r="M25" s="16">
        <v>6.6E-3</v>
      </c>
      <c r="N25" s="16"/>
      <c r="O25" s="16"/>
      <c r="P25" s="16"/>
      <c r="Q25" s="16"/>
      <c r="R25" s="16"/>
      <c r="S25" s="76"/>
      <c r="T25" s="14">
        <v>6.6E-3</v>
      </c>
      <c r="U25" s="7">
        <v>0.5</v>
      </c>
      <c r="V25" s="6">
        <f t="shared" si="1"/>
        <v>65</v>
      </c>
    </row>
    <row r="26" spans="1:22">
      <c r="A26" s="1">
        <v>9</v>
      </c>
      <c r="B26" s="98" t="s">
        <v>64</v>
      </c>
      <c r="C26" s="99"/>
      <c r="D26" s="21">
        <v>32</v>
      </c>
      <c r="E26" s="18" t="s">
        <v>10</v>
      </c>
      <c r="F26" s="20"/>
      <c r="G26" s="100"/>
      <c r="H26" s="101"/>
      <c r="I26" s="101"/>
      <c r="J26" s="102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 t="shared" si="0"/>
        <v>1.4999999999999999E-2</v>
      </c>
      <c r="U26" s="7">
        <v>1.1299999999999999</v>
      </c>
      <c r="V26" s="6">
        <f t="shared" si="1"/>
        <v>36.159999999999997</v>
      </c>
    </row>
    <row r="27" spans="1:22">
      <c r="A27" s="1">
        <v>10</v>
      </c>
      <c r="B27" s="98" t="s">
        <v>22</v>
      </c>
      <c r="C27" s="99"/>
      <c r="D27" s="21">
        <v>667</v>
      </c>
      <c r="E27" s="18" t="s">
        <v>10</v>
      </c>
      <c r="F27" s="20"/>
      <c r="G27" s="100"/>
      <c r="H27" s="101"/>
      <c r="I27" s="101"/>
      <c r="J27" s="102"/>
      <c r="K27" s="16"/>
      <c r="L27" s="16"/>
      <c r="M27" s="16"/>
      <c r="N27" s="16"/>
      <c r="O27" s="16"/>
      <c r="P27" s="16"/>
      <c r="Q27" s="16">
        <v>1.1999999999999999E-3</v>
      </c>
      <c r="R27" s="16"/>
      <c r="S27" s="15"/>
      <c r="T27" s="14">
        <f t="shared" si="0"/>
        <v>1.1999999999999999E-3</v>
      </c>
      <c r="U27" s="7">
        <v>0.09</v>
      </c>
      <c r="V27" s="6">
        <f t="shared" si="1"/>
        <v>60.03</v>
      </c>
    </row>
    <row r="28" spans="1:22">
      <c r="A28" s="1">
        <v>11</v>
      </c>
      <c r="B28" s="98" t="s">
        <v>21</v>
      </c>
      <c r="C28" s="99"/>
      <c r="D28" s="21">
        <v>220</v>
      </c>
      <c r="E28" s="18" t="s">
        <v>10</v>
      </c>
      <c r="F28" s="20"/>
      <c r="G28" s="100"/>
      <c r="H28" s="101"/>
      <c r="I28" s="101"/>
      <c r="J28" s="102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 t="shared" si="0"/>
        <v>3.0000000000000001E-3</v>
      </c>
      <c r="U28" s="7">
        <v>0.23</v>
      </c>
      <c r="V28" s="6">
        <f t="shared" si="1"/>
        <v>50.6</v>
      </c>
    </row>
    <row r="29" spans="1:22">
      <c r="A29" s="1">
        <v>12</v>
      </c>
      <c r="B29" s="98" t="s">
        <v>20</v>
      </c>
      <c r="C29" s="99"/>
      <c r="D29" s="21">
        <v>540</v>
      </c>
      <c r="E29" s="18" t="s">
        <v>10</v>
      </c>
      <c r="F29" s="20"/>
      <c r="G29" s="100"/>
      <c r="H29" s="101"/>
      <c r="I29" s="101"/>
      <c r="J29" s="102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 t="shared" si="0"/>
        <v>5.7000000000000002E-2</v>
      </c>
      <c r="U29" s="7">
        <v>4.28</v>
      </c>
      <c r="V29" s="6">
        <f t="shared" si="1"/>
        <v>2311.2000000000003</v>
      </c>
    </row>
    <row r="30" spans="1:22">
      <c r="A30" s="1">
        <v>13</v>
      </c>
      <c r="B30" s="71" t="s">
        <v>69</v>
      </c>
      <c r="C30" s="72"/>
      <c r="D30" s="21">
        <v>38</v>
      </c>
      <c r="E30" s="68" t="s">
        <v>10</v>
      </c>
      <c r="F30" s="20"/>
      <c r="G30" s="73"/>
      <c r="H30" s="74"/>
      <c r="I30" s="74"/>
      <c r="J30" s="75"/>
      <c r="K30" s="16"/>
      <c r="L30" s="16"/>
      <c r="M30" s="16"/>
      <c r="N30" s="16">
        <v>0.04</v>
      </c>
      <c r="O30" s="16"/>
      <c r="P30" s="16"/>
      <c r="Q30" s="16"/>
      <c r="R30" s="16"/>
      <c r="S30" s="76"/>
      <c r="T30" s="14">
        <v>0.04</v>
      </c>
      <c r="U30" s="7">
        <v>3</v>
      </c>
      <c r="V30" s="6">
        <f t="shared" si="1"/>
        <v>114</v>
      </c>
    </row>
    <row r="31" spans="1:22" ht="15.75" customHeight="1">
      <c r="A31" s="1">
        <v>14</v>
      </c>
      <c r="B31" s="98" t="s">
        <v>19</v>
      </c>
      <c r="C31" s="99"/>
      <c r="D31" s="21">
        <v>12.5</v>
      </c>
      <c r="E31" s="88" t="s">
        <v>78</v>
      </c>
      <c r="F31" s="20"/>
      <c r="G31" s="100"/>
      <c r="H31" s="101"/>
      <c r="I31" s="101"/>
      <c r="J31" s="102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 t="shared" si="0"/>
        <v>1.0999999999999999E-2</v>
      </c>
      <c r="U31" s="7">
        <v>14</v>
      </c>
      <c r="V31" s="6">
        <f t="shared" si="1"/>
        <v>175</v>
      </c>
    </row>
    <row r="32" spans="1:22">
      <c r="A32" s="1">
        <v>15</v>
      </c>
      <c r="B32" s="98" t="s">
        <v>18</v>
      </c>
      <c r="C32" s="99"/>
      <c r="D32" s="28">
        <v>43.33</v>
      </c>
      <c r="E32" s="18" t="s">
        <v>10</v>
      </c>
      <c r="F32" s="27"/>
      <c r="G32" s="100"/>
      <c r="H32" s="101"/>
      <c r="I32" s="101"/>
      <c r="J32" s="102"/>
      <c r="K32" s="16">
        <v>3.5999999999999997E-2</v>
      </c>
      <c r="L32" s="16"/>
      <c r="M32" s="16"/>
      <c r="N32" s="16">
        <v>0.01</v>
      </c>
      <c r="O32" s="16"/>
      <c r="P32" s="16">
        <v>0.05</v>
      </c>
      <c r="Q32" s="16"/>
      <c r="R32" s="16"/>
      <c r="S32" s="15"/>
      <c r="T32" s="14">
        <f t="shared" si="0"/>
        <v>9.6000000000000002E-2</v>
      </c>
      <c r="U32" s="7">
        <v>7.2</v>
      </c>
      <c r="V32" s="6">
        <f t="shared" si="1"/>
        <v>311.976</v>
      </c>
    </row>
    <row r="33" spans="1:22">
      <c r="A33" s="1">
        <v>16</v>
      </c>
      <c r="B33" s="98" t="s">
        <v>17</v>
      </c>
      <c r="C33" s="99"/>
      <c r="D33" s="21">
        <v>27</v>
      </c>
      <c r="E33" s="18" t="s">
        <v>10</v>
      </c>
      <c r="F33" s="20"/>
      <c r="G33" s="100"/>
      <c r="H33" s="101"/>
      <c r="I33" s="101"/>
      <c r="J33" s="102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 t="shared" si="0"/>
        <v>3.7000000000000005E-2</v>
      </c>
      <c r="U33" s="7">
        <v>2.78</v>
      </c>
      <c r="V33" s="6">
        <f t="shared" si="1"/>
        <v>75.059999999999988</v>
      </c>
    </row>
    <row r="34" spans="1:22">
      <c r="A34" s="1">
        <v>17</v>
      </c>
      <c r="B34" s="26" t="s">
        <v>16</v>
      </c>
      <c r="C34" s="25"/>
      <c r="D34" s="21">
        <v>72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2.7</v>
      </c>
      <c r="V34" s="6">
        <f t="shared" si="1"/>
        <v>194.4</v>
      </c>
    </row>
    <row r="35" spans="1:22">
      <c r="A35" s="1">
        <v>18</v>
      </c>
      <c r="B35" s="98" t="s">
        <v>61</v>
      </c>
      <c r="C35" s="99"/>
      <c r="D35" s="21">
        <v>210</v>
      </c>
      <c r="E35" s="18" t="s">
        <v>10</v>
      </c>
      <c r="F35" s="20"/>
      <c r="G35" s="100"/>
      <c r="H35" s="101"/>
      <c r="I35" s="101"/>
      <c r="J35" s="102"/>
      <c r="K35" s="16"/>
      <c r="L35" s="16"/>
      <c r="M35" s="16"/>
      <c r="N35" s="16"/>
      <c r="O35" s="16">
        <v>7.1999999999999998E-3</v>
      </c>
      <c r="P35" s="16"/>
      <c r="Q35" s="16"/>
      <c r="R35" s="16"/>
      <c r="S35" s="15"/>
      <c r="T35" s="14">
        <f t="shared" ref="T35:T40" si="2">SUM(F35:S35)</f>
        <v>7.1999999999999998E-3</v>
      </c>
      <c r="U35" s="7">
        <v>0.54</v>
      </c>
      <c r="V35" s="6">
        <f t="shared" si="1"/>
        <v>113.4</v>
      </c>
    </row>
    <row r="36" spans="1:22">
      <c r="A36" s="1">
        <v>19</v>
      </c>
      <c r="B36" s="98" t="s">
        <v>15</v>
      </c>
      <c r="C36" s="99"/>
      <c r="D36" s="21">
        <v>65</v>
      </c>
      <c r="E36" s="86" t="s">
        <v>10</v>
      </c>
      <c r="F36" s="20">
        <v>0.05</v>
      </c>
      <c r="G36" s="100"/>
      <c r="H36" s="101"/>
      <c r="I36" s="101"/>
      <c r="J36" s="102"/>
      <c r="K36" s="16"/>
      <c r="L36" s="16"/>
      <c r="M36" s="16"/>
      <c r="N36" s="16"/>
      <c r="O36" s="16"/>
      <c r="P36" s="16"/>
      <c r="Q36" s="16">
        <v>1.6E-2</v>
      </c>
      <c r="R36" s="16"/>
      <c r="S36" s="15"/>
      <c r="T36" s="14">
        <f t="shared" si="2"/>
        <v>6.6000000000000003E-2</v>
      </c>
      <c r="U36" s="7">
        <v>5</v>
      </c>
      <c r="V36" s="6">
        <f t="shared" si="1"/>
        <v>325</v>
      </c>
    </row>
    <row r="37" spans="1:22">
      <c r="A37" s="1">
        <v>20</v>
      </c>
      <c r="B37" s="98" t="s">
        <v>14</v>
      </c>
      <c r="C37" s="99"/>
      <c r="D37" s="21">
        <v>130</v>
      </c>
      <c r="E37" s="18" t="s">
        <v>10</v>
      </c>
      <c r="F37" s="20"/>
      <c r="G37" s="100"/>
      <c r="H37" s="101"/>
      <c r="I37" s="101"/>
      <c r="J37" s="102"/>
      <c r="K37" s="16"/>
      <c r="L37" s="16"/>
      <c r="M37" s="16"/>
      <c r="N37" s="16"/>
      <c r="O37" s="16"/>
      <c r="P37" s="16"/>
      <c r="Q37" s="16">
        <v>4.7999999999999996E-3</v>
      </c>
      <c r="R37" s="16"/>
      <c r="S37" s="15"/>
      <c r="T37" s="14">
        <f t="shared" si="2"/>
        <v>4.7999999999999996E-3</v>
      </c>
      <c r="U37" s="7">
        <v>0.36</v>
      </c>
      <c r="V37" s="6">
        <f t="shared" si="1"/>
        <v>46.8</v>
      </c>
    </row>
    <row r="38" spans="1:22">
      <c r="A38" s="1">
        <v>21</v>
      </c>
      <c r="B38" s="103" t="s">
        <v>13</v>
      </c>
      <c r="C38" s="104"/>
      <c r="D38" s="19">
        <v>400</v>
      </c>
      <c r="E38" s="78" t="s">
        <v>10</v>
      </c>
      <c r="F38" s="17"/>
      <c r="G38" s="105"/>
      <c r="H38" s="106"/>
      <c r="I38" s="106"/>
      <c r="J38" s="107"/>
      <c r="K38" s="16"/>
      <c r="L38" s="16"/>
      <c r="M38" s="16"/>
      <c r="N38" s="16"/>
      <c r="O38" s="16"/>
      <c r="P38" s="16"/>
      <c r="Q38" s="16">
        <v>2.0000000000000001E-4</v>
      </c>
      <c r="R38" s="16"/>
      <c r="S38" s="15"/>
      <c r="T38" s="14">
        <f t="shared" si="2"/>
        <v>2.0000000000000001E-4</v>
      </c>
      <c r="U38" s="89">
        <v>1.4999999999999999E-2</v>
      </c>
      <c r="V38" s="6">
        <f t="shared" si="1"/>
        <v>6</v>
      </c>
    </row>
    <row r="39" spans="1:22">
      <c r="A39" s="1">
        <v>22</v>
      </c>
      <c r="B39" s="103" t="s">
        <v>12</v>
      </c>
      <c r="C39" s="104"/>
      <c r="D39" s="19">
        <v>730</v>
      </c>
      <c r="E39" s="78" t="s">
        <v>10</v>
      </c>
      <c r="F39" s="17"/>
      <c r="G39" s="105">
        <v>2.0000000000000001E-4</v>
      </c>
      <c r="H39" s="106"/>
      <c r="I39" s="106"/>
      <c r="J39" s="107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2"/>
        <v>4.0000000000000002E-4</v>
      </c>
      <c r="U39" s="7">
        <v>0.03</v>
      </c>
      <c r="V39" s="6">
        <f t="shared" si="1"/>
        <v>21.9</v>
      </c>
    </row>
    <row r="40" spans="1:22">
      <c r="A40" s="1">
        <v>23</v>
      </c>
      <c r="B40" s="103" t="s">
        <v>11</v>
      </c>
      <c r="C40" s="104"/>
      <c r="D40" s="19">
        <v>17</v>
      </c>
      <c r="E40" s="18" t="s">
        <v>10</v>
      </c>
      <c r="F40" s="17"/>
      <c r="G40" s="105"/>
      <c r="H40" s="106"/>
      <c r="I40" s="106"/>
      <c r="J40" s="107"/>
      <c r="K40" s="16"/>
      <c r="L40" s="16"/>
      <c r="M40" s="16"/>
      <c r="N40" s="16"/>
      <c r="O40" s="16"/>
      <c r="P40" s="16"/>
      <c r="Q40" s="16"/>
      <c r="R40" s="16"/>
      <c r="S40" s="15">
        <v>4.0000000000000001E-3</v>
      </c>
      <c r="T40" s="14">
        <f t="shared" si="2"/>
        <v>4.0000000000000001E-3</v>
      </c>
      <c r="U40" s="7">
        <v>0.3</v>
      </c>
      <c r="V40" s="6">
        <f t="shared" si="1"/>
        <v>5.0999999999999996</v>
      </c>
    </row>
    <row r="41" spans="1:22" ht="19.5" thickBot="1">
      <c r="A41" s="1">
        <v>24</v>
      </c>
      <c r="B41" s="93" t="s">
        <v>72</v>
      </c>
      <c r="C41" s="94"/>
      <c r="D41" s="13">
        <v>40</v>
      </c>
      <c r="E41" s="12" t="s">
        <v>10</v>
      </c>
      <c r="F41" s="11">
        <v>2.5000000000000001E-2</v>
      </c>
      <c r="G41" s="95"/>
      <c r="H41" s="96"/>
      <c r="I41" s="96"/>
      <c r="J41" s="97"/>
      <c r="K41" s="10"/>
      <c r="L41" s="10"/>
      <c r="M41" s="10"/>
      <c r="N41" s="10"/>
      <c r="O41" s="10"/>
      <c r="P41" s="10"/>
      <c r="Q41" s="10"/>
      <c r="R41" s="10"/>
      <c r="S41" s="9"/>
      <c r="T41" s="8">
        <v>2.5000000000000001E-2</v>
      </c>
      <c r="U41" s="7">
        <v>1.88</v>
      </c>
      <c r="V41" s="6">
        <f t="shared" si="1"/>
        <v>75.199999999999989</v>
      </c>
    </row>
    <row r="42" spans="1:22" ht="18.75" customHeight="1" thickBot="1">
      <c r="B42" s="4"/>
      <c r="C42" s="4"/>
      <c r="D42" s="3"/>
      <c r="E42" s="3"/>
      <c r="F42" s="3"/>
      <c r="G42" s="3"/>
      <c r="H42" s="3"/>
      <c r="I42" s="3"/>
      <c r="J42" s="3"/>
      <c r="K42" s="3"/>
      <c r="L42" s="65"/>
      <c r="M42" s="3"/>
      <c r="N42" s="3"/>
      <c r="O42" s="3"/>
      <c r="P42" s="3"/>
      <c r="Q42" s="3"/>
      <c r="R42" s="3"/>
      <c r="S42" s="5" t="s">
        <v>9</v>
      </c>
      <c r="T42" s="108">
        <f>SUM(V18:V41)</f>
        <v>4453.5460000000003</v>
      </c>
      <c r="U42" s="109"/>
      <c r="V42" s="110"/>
    </row>
    <row r="43" spans="1:22">
      <c r="B43" s="4"/>
      <c r="C43" s="4"/>
      <c r="D43" s="3"/>
      <c r="E43" s="3"/>
      <c r="F43" s="3"/>
      <c r="G43" s="3"/>
      <c r="H43" s="3"/>
      <c r="I43" s="3"/>
      <c r="J43" s="3"/>
      <c r="K43" s="3"/>
      <c r="L43" s="6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B44" s="92" t="s">
        <v>8</v>
      </c>
      <c r="C44" s="92"/>
      <c r="D44" s="92" t="s">
        <v>4</v>
      </c>
      <c r="E44" s="92"/>
      <c r="F44" s="92"/>
      <c r="G44" s="92" t="s">
        <v>7</v>
      </c>
      <c r="H44" s="92"/>
      <c r="I44" s="92"/>
      <c r="J44" s="92"/>
      <c r="K44" s="92"/>
      <c r="L44" s="66"/>
      <c r="P44" s="1" t="s">
        <v>6</v>
      </c>
      <c r="Q44" s="92" t="s">
        <v>1</v>
      </c>
      <c r="R44" s="92"/>
      <c r="S44" s="92" t="s">
        <v>70</v>
      </c>
      <c r="T44" s="92"/>
    </row>
    <row r="46" spans="1:22">
      <c r="B46" s="91" t="s">
        <v>5</v>
      </c>
      <c r="C46" s="91"/>
      <c r="D46" s="92" t="s">
        <v>4</v>
      </c>
      <c r="E46" s="92"/>
      <c r="F46" s="92"/>
      <c r="G46" s="92" t="s">
        <v>3</v>
      </c>
      <c r="H46" s="92"/>
      <c r="I46" s="92"/>
      <c r="J46" s="92"/>
      <c r="K46" s="92"/>
      <c r="L46" s="66"/>
      <c r="P46" s="2" t="s">
        <v>2</v>
      </c>
      <c r="Q46" s="92" t="s">
        <v>1</v>
      </c>
      <c r="R46" s="92"/>
      <c r="S46" s="92" t="s">
        <v>0</v>
      </c>
      <c r="T46" s="92"/>
    </row>
  </sheetData>
  <sheetProtection formatCells="0"/>
  <protectedRanges>
    <protectedRange sqref="B18:S4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3:C23"/>
    <mergeCell ref="G23:J23"/>
    <mergeCell ref="B26:C26"/>
    <mergeCell ref="G26:J26"/>
    <mergeCell ref="B27:C27"/>
    <mergeCell ref="G27:J27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35:C35"/>
    <mergeCell ref="G35:J35"/>
    <mergeCell ref="B36:C36"/>
    <mergeCell ref="G36:J36"/>
    <mergeCell ref="B40:C40"/>
    <mergeCell ref="G40:J40"/>
    <mergeCell ref="S44:T44"/>
    <mergeCell ref="B41:C41"/>
    <mergeCell ref="G41:J41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Q44:R44"/>
    <mergeCell ref="B46:C46"/>
    <mergeCell ref="D46:F46"/>
    <mergeCell ref="G46:K46"/>
    <mergeCell ref="Q46:R46"/>
    <mergeCell ref="S46:T46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2024-02-27T08:52:49Z</cp:lastPrinted>
  <dcterms:created xsi:type="dcterms:W3CDTF">2022-11-18T07:32:55Z</dcterms:created>
  <dcterms:modified xsi:type="dcterms:W3CDTF">2024-02-27T10:55:04Z</dcterms:modified>
</cp:coreProperties>
</file>