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<sst xmlns="http://schemas.openxmlformats.org/spreadsheetml/2006/main" count="82" uniqueCount="68">
  <si>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</si>
  <si>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</si>
  <si>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</si>
  <si>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</si>
  <si>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</si>
  <si>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</si>
  <si>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</si>
  <si>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</si>
  <si>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</si>
  <si>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</si>
  <si>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</si>
  <si>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</si>
  <si>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</si>
  <si>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</si>
  <si>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</si>
  <si>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</si>
  <si>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</si>
  <si>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</si>
  <si>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</si>
  <si>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</si>
  <si>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</si>
  <si>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</si>
  <si>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</si>
  <si>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</si>
  <si>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</si>
  <si>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</si>
  <si>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</si>
  <si>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</si>
  <si>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</si>
  <si>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</si>
  <si>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</si>
  <si>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</si>
  <si>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</si>
  <si>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</si>
  <si>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</si>
  <si>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</si>
  <si>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</si>
  <si>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</si>
  <si>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</si>
  <si>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</si>
  <si>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</si>
  <si>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</si>
  <si>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</si>
  <si>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</si>
  <si>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</si>
  <si>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</si>
  <si>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</si>
  <si>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</si>
  <si>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</si>
  <si>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</si>
  <si>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</si>
  <si>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</si>
  <si>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</si>
  <si>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</si>
  <si>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</si>
  <si>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</si>
  <si>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</si>
  <si>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</si>
  <si>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</si>
  <si>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</si>
  <si>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</si>
  <si>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</si>
  <si>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</si>
  <si>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шт</t>
  </si>
  <si>
    <t>б</t>
  </si>
  <si>
    <t xml:space="preserve">   </t>
  </si>
  <si>
    <t>№2</t>
  </si>
  <si>
    <t>04.03.2024г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</si>
</sst>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="80" zoomScaleNormal="80" workbookViewId="0">
      <selection activeCell="R22" sqref="R22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30" t="s">
        <v>58</v>
      </c>
      <c r="H1" s="30"/>
      <c r="I1" s="30"/>
      <c r="J1" s="30"/>
      <c r="K1" s="30"/>
      <c r="L1" s="30"/>
      <c r="M1" s="30"/>
      <c r="N1" s="27" t="s">
        <v>66</v>
      </c>
    </row>
    <row r="2" spans="1:23" ht="15" customHeight="1">
      <c r="B2" s="1" t="s">
        <v>57</v>
      </c>
      <c r="C2" s="30"/>
      <c r="D2" s="30"/>
      <c r="E2" s="31" t="s">
        <v>52</v>
      </c>
      <c r="F2" s="31"/>
      <c r="G2" s="30" t="s">
        <v>50</v>
      </c>
      <c r="H2" s="30"/>
      <c r="I2" s="30"/>
      <c r="J2" s="30"/>
      <c r="K2" s="30" t="s">
        <v>49</v>
      </c>
      <c r="L2" s="30"/>
      <c r="M2" s="30"/>
      <c r="O2" s="30" t="s">
        <v>48</v>
      </c>
      <c r="P2" s="30"/>
      <c r="Q2" s="30" t="s">
        <v>1</v>
      </c>
      <c r="R2" s="30"/>
      <c r="S2" s="39" t="s">
        <v>47</v>
      </c>
      <c r="T2" s="39"/>
    </row>
    <row r="3" spans="1:23" ht="37.5">
      <c r="B3" s="18" t="s">
        <v>67</v>
      </c>
      <c r="G3" s="15"/>
      <c r="H3" s="13"/>
      <c r="I3" s="15"/>
      <c r="J3" s="13"/>
      <c r="K3" s="15" t="s">
        <v>59</v>
      </c>
      <c r="L3" s="1" t="s">
        <v>60</v>
      </c>
      <c r="R3" s="30" t="s">
        <v>46</v>
      </c>
      <c r="S3" s="30"/>
    </row>
    <row r="4" spans="1:23" ht="18.75" customHeight="1">
      <c r="B4" s="28" t="s">
        <v>61</v>
      </c>
      <c r="C4" s="28"/>
      <c r="D4" s="28" t="s">
        <v>45</v>
      </c>
      <c r="E4" s="28"/>
      <c r="F4" s="28" t="s">
        <v>44</v>
      </c>
      <c r="G4" s="28"/>
      <c r="H4" s="28"/>
      <c r="I4" s="28"/>
      <c r="J4" s="28"/>
      <c r="K4" s="28" t="s">
        <v>43</v>
      </c>
      <c r="L4" s="28"/>
      <c r="M4" s="28" t="s">
        <v>42</v>
      </c>
      <c r="N4" s="28"/>
      <c r="O4" s="28" t="s">
        <v>41</v>
      </c>
      <c r="P4" s="28"/>
      <c r="R4" s="28" t="s">
        <v>40</v>
      </c>
      <c r="S4" s="28"/>
    </row>
    <row r="5" spans="1:23" ht="22.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R5" s="28">
        <v>504202</v>
      </c>
      <c r="S5" s="28"/>
    </row>
    <row r="6" spans="1:23" ht="30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3" ht="63" customHeight="1">
      <c r="B7" s="17" t="s">
        <v>39</v>
      </c>
      <c r="C7" s="19" t="s">
        <v>38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23" ht="24" customHeight="1">
      <c r="B8" s="28"/>
      <c r="C8" s="28"/>
      <c r="D8" s="29">
        <v>70</v>
      </c>
      <c r="E8" s="29"/>
      <c r="F8" s="29">
        <v>93</v>
      </c>
      <c r="G8" s="29"/>
      <c r="H8" s="29"/>
      <c r="I8" s="29"/>
      <c r="J8" s="29"/>
      <c r="K8" s="28">
        <f>F8*D8</f>
        <v>6510</v>
      </c>
      <c r="L8" s="28"/>
      <c r="M8" s="38">
        <f>SUM(S29)/O8</f>
        <v>82.04185185185186</v>
      </c>
      <c r="N8" s="38"/>
      <c r="O8" s="28">
        <v>81</v>
      </c>
      <c r="P8" s="28"/>
    </row>
    <row r="9" spans="1:23" ht="24.75" customHeight="1">
      <c r="B9" s="12"/>
      <c r="C9" s="12"/>
      <c r="D9" s="40" t="s">
        <v>37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38">
        <f>M8*O8</f>
        <v>6645.39</v>
      </c>
      <c r="P9" s="38"/>
    </row>
    <row r="11" spans="1:23" ht="21" customHeight="1">
      <c r="A11" s="48"/>
      <c r="B11" s="28" t="s">
        <v>36</v>
      </c>
      <c r="C11" s="28"/>
      <c r="D11" s="28" t="s">
        <v>35</v>
      </c>
      <c r="E11" s="28" t="s">
        <v>34</v>
      </c>
      <c r="F11" s="28" t="s">
        <v>33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 t="s">
        <v>32</v>
      </c>
      <c r="T11" s="28" t="s">
        <v>31</v>
      </c>
      <c r="U11" s="28" t="s">
        <v>30</v>
      </c>
    </row>
    <row r="12" spans="1:23" ht="17.25" customHeight="1">
      <c r="A12" s="49"/>
      <c r="B12" s="28"/>
      <c r="C12" s="28"/>
      <c r="D12" s="28"/>
      <c r="E12" s="28"/>
      <c r="F12" s="28" t="s">
        <v>29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3" ht="71.25" customHeight="1">
      <c r="A13" s="49"/>
      <c r="B13" s="28"/>
      <c r="C13" s="28"/>
      <c r="D13" s="28"/>
      <c r="E13" s="28"/>
      <c r="F13" s="28" t="s">
        <v>28</v>
      </c>
      <c r="G13" s="28" t="s">
        <v>27</v>
      </c>
      <c r="H13" s="28"/>
      <c r="I13" s="28"/>
      <c r="J13" s="28"/>
      <c r="K13" s="28" t="s">
        <v>62</v>
      </c>
      <c r="L13" s="28" t="s">
        <v>26</v>
      </c>
      <c r="M13" s="28" t="s">
        <v>16</v>
      </c>
      <c r="N13" s="28"/>
      <c r="O13" s="28"/>
      <c r="P13" s="28"/>
      <c r="Q13" s="28"/>
      <c r="R13" s="28"/>
      <c r="S13" s="28"/>
      <c r="T13" s="28"/>
      <c r="U13" s="28"/>
    </row>
    <row r="14" spans="1:23" ht="15.75" customHeight="1">
      <c r="A14" s="50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3">
      <c r="A15" s="17"/>
      <c r="B15" s="28" t="s">
        <v>25</v>
      </c>
      <c r="C15" s="28"/>
      <c r="D15" s="17"/>
      <c r="E15" s="16"/>
      <c r="F15" s="17">
        <f>SUM(O8)</f>
        <v>81</v>
      </c>
      <c r="G15" s="28">
        <f>SUM(O8)</f>
        <v>81</v>
      </c>
      <c r="H15" s="28"/>
      <c r="I15" s="28"/>
      <c r="J15" s="28"/>
      <c r="K15" s="17">
        <f>SUM(O8)</f>
        <v>81</v>
      </c>
      <c r="L15" s="17">
        <f>SUM(O8)</f>
        <v>81</v>
      </c>
      <c r="M15" s="17">
        <f>SUM(O8)</f>
        <v>81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28" t="s">
        <v>24</v>
      </c>
      <c r="C16" s="28"/>
      <c r="D16" s="17"/>
      <c r="E16" s="16" t="s">
        <v>23</v>
      </c>
      <c r="F16" s="17" t="s">
        <v>55</v>
      </c>
      <c r="G16" s="28" t="s">
        <v>22</v>
      </c>
      <c r="H16" s="28"/>
      <c r="I16" s="28"/>
      <c r="J16" s="28"/>
      <c r="K16" s="17">
        <v>69</v>
      </c>
      <c r="L16" s="17" t="s">
        <v>21</v>
      </c>
      <c r="M16" s="17">
        <v>61</v>
      </c>
      <c r="N16" s="17"/>
      <c r="O16" s="17"/>
      <c r="P16" s="17"/>
      <c r="Q16" s="17"/>
      <c r="R16" s="17"/>
      <c r="S16" s="17"/>
      <c r="T16" s="17"/>
      <c r="U16" s="17"/>
      <c r="W16" s="1" t="s">
        <v>54</v>
      </c>
    </row>
    <row r="17" spans="1:23">
      <c r="A17" s="17">
        <v>1</v>
      </c>
      <c r="B17" s="43" t="s">
        <v>20</v>
      </c>
      <c r="C17" s="43"/>
      <c r="D17" s="8">
        <v>550</v>
      </c>
      <c r="E17" s="17" t="s">
        <v>9</v>
      </c>
      <c r="F17" s="14">
        <v>0.11799999999999999</v>
      </c>
      <c r="G17" s="32"/>
      <c r="H17" s="33"/>
      <c r="I17" s="33"/>
      <c r="J17" s="34"/>
      <c r="K17" s="11"/>
      <c r="L17" s="11"/>
      <c r="M17" s="11"/>
      <c r="N17" s="11"/>
      <c r="O17" s="11"/>
      <c r="P17" s="11"/>
      <c r="Q17" s="11"/>
      <c r="R17" s="10"/>
      <c r="S17" s="26">
        <f>SUM(F17:R17)</f>
        <v>0.11799999999999999</v>
      </c>
      <c r="T17" s="24">
        <v>9.56</v>
      </c>
      <c r="U17" s="21">
        <f>SUM(T17)*D17</f>
        <v>5258</v>
      </c>
    </row>
    <row r="18" spans="1:23">
      <c r="A18" s="17">
        <v>2</v>
      </c>
      <c r="B18" s="43" t="s">
        <v>19</v>
      </c>
      <c r="C18" s="43"/>
      <c r="D18" s="8">
        <v>17</v>
      </c>
      <c r="E18" s="17" t="s">
        <v>9</v>
      </c>
      <c r="F18" s="7">
        <v>5.0000000000000001E-3</v>
      </c>
      <c r="G18" s="35">
        <v>3.0000000000000001E-3</v>
      </c>
      <c r="H18" s="36"/>
      <c r="I18" s="36"/>
      <c r="J18" s="37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8.0000000000000002E-3</v>
      </c>
      <c r="T18" s="21">
        <v>0.65</v>
      </c>
      <c r="U18" s="21">
        <f t="shared" ref="U18:U28" si="1">SUM(T18)*D18</f>
        <v>11.05</v>
      </c>
    </row>
    <row r="19" spans="1:23">
      <c r="A19" s="17">
        <v>3</v>
      </c>
      <c r="B19" s="43" t="s">
        <v>18</v>
      </c>
      <c r="C19" s="43"/>
      <c r="D19" s="8">
        <v>27</v>
      </c>
      <c r="E19" s="17" t="s">
        <v>9</v>
      </c>
      <c r="F19" s="7">
        <v>5.0000000000000001E-3</v>
      </c>
      <c r="G19" s="35"/>
      <c r="H19" s="36"/>
      <c r="I19" s="36"/>
      <c r="J19" s="37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0.41</v>
      </c>
      <c r="U19" s="21">
        <f t="shared" si="1"/>
        <v>11.069999999999999</v>
      </c>
    </row>
    <row r="20" spans="1:23">
      <c r="A20" s="17">
        <v>4</v>
      </c>
      <c r="B20" s="43" t="s">
        <v>17</v>
      </c>
      <c r="C20" s="43"/>
      <c r="D20" s="8">
        <v>130</v>
      </c>
      <c r="E20" s="17" t="s">
        <v>9</v>
      </c>
      <c r="F20" s="7">
        <v>7.0000000000000001E-3</v>
      </c>
      <c r="G20" s="35"/>
      <c r="H20" s="36"/>
      <c r="I20" s="36"/>
      <c r="J20" s="37"/>
      <c r="K20" s="6"/>
      <c r="L20" s="6"/>
      <c r="M20" s="6"/>
      <c r="N20" s="6"/>
      <c r="O20" s="6"/>
      <c r="P20" s="6"/>
      <c r="Q20" s="6"/>
      <c r="R20" s="5"/>
      <c r="S20" s="20">
        <f t="shared" si="0"/>
        <v>7.0000000000000001E-3</v>
      </c>
      <c r="T20" s="21">
        <v>0.56999999999999995</v>
      </c>
      <c r="U20" s="21">
        <f t="shared" si="1"/>
        <v>74.099999999999994</v>
      </c>
    </row>
    <row r="21" spans="1:23">
      <c r="A21" s="17">
        <v>5</v>
      </c>
      <c r="B21" s="43" t="s">
        <v>16</v>
      </c>
      <c r="C21" s="43"/>
      <c r="D21" s="8">
        <v>43.33</v>
      </c>
      <c r="E21" s="17" t="s">
        <v>9</v>
      </c>
      <c r="F21" s="7"/>
      <c r="G21" s="35"/>
      <c r="H21" s="36"/>
      <c r="I21" s="36"/>
      <c r="J21" s="37"/>
      <c r="K21" s="6"/>
      <c r="L21" s="6"/>
      <c r="M21" s="6">
        <v>7.4999999999999997E-2</v>
      </c>
      <c r="N21" s="6"/>
      <c r="O21" s="6"/>
      <c r="P21" s="6"/>
      <c r="Q21" s="6"/>
      <c r="R21" s="5"/>
      <c r="S21" s="20">
        <f t="shared" si="0"/>
        <v>7.4999999999999997E-2</v>
      </c>
      <c r="T21" s="21">
        <v>6</v>
      </c>
      <c r="U21" s="21">
        <f t="shared" si="1"/>
        <v>259.98</v>
      </c>
    </row>
    <row r="22" spans="1:23">
      <c r="A22" s="17">
        <v>6</v>
      </c>
      <c r="B22" s="43" t="s">
        <v>15</v>
      </c>
      <c r="C22" s="43"/>
      <c r="D22" s="8">
        <v>27</v>
      </c>
      <c r="E22" s="17" t="s">
        <v>9</v>
      </c>
      <c r="F22" s="7">
        <v>3.0000000000000001E-3</v>
      </c>
      <c r="G22" s="35"/>
      <c r="H22" s="36"/>
      <c r="I22" s="36"/>
      <c r="J22" s="37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0.24</v>
      </c>
      <c r="U22" s="21">
        <f t="shared" si="1"/>
        <v>6.4799999999999995</v>
      </c>
    </row>
    <row r="23" spans="1:23">
      <c r="A23" s="17">
        <v>7</v>
      </c>
      <c r="B23" s="43" t="s">
        <v>14</v>
      </c>
      <c r="C23" s="43"/>
      <c r="D23" s="8">
        <v>40</v>
      </c>
      <c r="E23" s="25" t="s">
        <v>63</v>
      </c>
      <c r="F23" s="7">
        <v>5.3E-3</v>
      </c>
      <c r="G23" s="35"/>
      <c r="H23" s="36"/>
      <c r="I23" s="36"/>
      <c r="J23" s="37"/>
      <c r="K23" s="6"/>
      <c r="L23" s="6"/>
      <c r="M23" s="6"/>
      <c r="N23" s="6"/>
      <c r="O23" s="6"/>
      <c r="P23" s="6"/>
      <c r="Q23" s="6"/>
      <c r="R23" s="5"/>
      <c r="S23" s="20">
        <f t="shared" si="0"/>
        <v>5.3E-3</v>
      </c>
      <c r="T23" s="21">
        <v>3</v>
      </c>
      <c r="U23" s="21">
        <f t="shared" si="1"/>
        <v>120</v>
      </c>
    </row>
    <row r="24" spans="1:23" ht="15.75" customHeight="1">
      <c r="A24" s="17">
        <v>8</v>
      </c>
      <c r="B24" s="43" t="s">
        <v>13</v>
      </c>
      <c r="C24" s="43"/>
      <c r="D24" s="8">
        <v>50</v>
      </c>
      <c r="E24" s="17" t="s">
        <v>9</v>
      </c>
      <c r="F24" s="7"/>
      <c r="G24" s="35">
        <v>0.05</v>
      </c>
      <c r="H24" s="36"/>
      <c r="I24" s="36"/>
      <c r="J24" s="37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4.05</v>
      </c>
      <c r="U24" s="21">
        <f t="shared" si="1"/>
        <v>202.5</v>
      </c>
    </row>
    <row r="25" spans="1:23">
      <c r="A25" s="17">
        <v>9</v>
      </c>
      <c r="B25" s="43" t="s">
        <v>12</v>
      </c>
      <c r="C25" s="43"/>
      <c r="D25" s="22">
        <v>667</v>
      </c>
      <c r="E25" s="17" t="s">
        <v>9</v>
      </c>
      <c r="F25" s="9"/>
      <c r="G25" s="35">
        <v>5.5999999999999999E-3</v>
      </c>
      <c r="H25" s="36"/>
      <c r="I25" s="36"/>
      <c r="J25" s="37"/>
      <c r="K25" s="6"/>
      <c r="L25" s="6"/>
      <c r="M25" s="6"/>
      <c r="N25" s="6"/>
      <c r="O25" s="6"/>
      <c r="P25" s="6"/>
      <c r="Q25" s="6"/>
      <c r="R25" s="5"/>
      <c r="S25" s="20">
        <f t="shared" si="0"/>
        <v>5.5999999999999999E-3</v>
      </c>
      <c r="T25" s="21">
        <v>0.45</v>
      </c>
      <c r="U25" s="21">
        <f t="shared" si="1"/>
        <v>300.15000000000003</v>
      </c>
    </row>
    <row r="26" spans="1:23">
      <c r="A26" s="17">
        <v>10</v>
      </c>
      <c r="B26" s="43" t="s">
        <v>62</v>
      </c>
      <c r="C26" s="43"/>
      <c r="D26" s="8">
        <v>60</v>
      </c>
      <c r="E26" s="25" t="s">
        <v>64</v>
      </c>
      <c r="F26" s="7"/>
      <c r="G26" s="35"/>
      <c r="H26" s="36"/>
      <c r="I26" s="36"/>
      <c r="J26" s="37"/>
      <c r="K26" s="6">
        <v>0.05</v>
      </c>
      <c r="L26" s="6"/>
      <c r="M26" s="6"/>
      <c r="N26" s="6"/>
      <c r="O26" s="6"/>
      <c r="P26" s="6"/>
      <c r="Q26" s="6"/>
      <c r="R26" s="5"/>
      <c r="S26" s="20">
        <f t="shared" si="0"/>
        <v>0.05</v>
      </c>
      <c r="T26" s="21">
        <v>4</v>
      </c>
      <c r="U26" s="21">
        <f t="shared" si="1"/>
        <v>240</v>
      </c>
    </row>
    <row r="27" spans="1:23">
      <c r="A27" s="17">
        <v>11</v>
      </c>
      <c r="B27" s="44" t="s">
        <v>11</v>
      </c>
      <c r="C27" s="45"/>
      <c r="D27" s="8">
        <v>730</v>
      </c>
      <c r="E27" s="17" t="s">
        <v>9</v>
      </c>
      <c r="F27" s="7"/>
      <c r="G27" s="35"/>
      <c r="H27" s="36"/>
      <c r="I27" s="36"/>
      <c r="J27" s="37"/>
      <c r="K27" s="6"/>
      <c r="L27" s="6">
        <v>1.1999999999999999E-3</v>
      </c>
      <c r="M27" s="6"/>
      <c r="N27" s="6"/>
      <c r="O27" s="6"/>
      <c r="P27" s="6"/>
      <c r="Q27" s="6"/>
      <c r="R27" s="5"/>
      <c r="S27" s="20">
        <f t="shared" si="0"/>
        <v>1.1999999999999999E-3</v>
      </c>
      <c r="T27" s="21">
        <v>0.1</v>
      </c>
      <c r="U27" s="21">
        <f t="shared" si="1"/>
        <v>73</v>
      </c>
    </row>
    <row r="28" spans="1:23">
      <c r="A28" s="17">
        <v>12</v>
      </c>
      <c r="B28" s="43" t="s">
        <v>10</v>
      </c>
      <c r="C28" s="43"/>
      <c r="D28" s="8">
        <v>73</v>
      </c>
      <c r="E28" s="17" t="s">
        <v>9</v>
      </c>
      <c r="F28" s="7"/>
      <c r="G28" s="35"/>
      <c r="H28" s="36"/>
      <c r="I28" s="36"/>
      <c r="J28" s="37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1.22</v>
      </c>
      <c r="U28" s="21">
        <f t="shared" si="1"/>
        <v>89.06</v>
      </c>
      <c r="W28" s="1" t="s">
        <v>65</v>
      </c>
    </row>
    <row r="29" spans="1:23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8">
        <f>SUM(U17:U28)</f>
        <v>6645.39</v>
      </c>
      <c r="T29" s="38"/>
      <c r="U29" s="38"/>
    </row>
    <row r="31" spans="1:23" ht="21.75" customHeight="1">
      <c r="B31" s="30" t="s">
        <v>7</v>
      </c>
      <c r="C31" s="30"/>
      <c r="D31" s="46" t="s">
        <v>4</v>
      </c>
      <c r="E31" s="46"/>
      <c r="F31" s="46"/>
      <c r="G31" s="30" t="s">
        <v>53</v>
      </c>
      <c r="H31" s="30"/>
      <c r="I31" s="30"/>
      <c r="J31" s="30"/>
      <c r="K31" s="30"/>
      <c r="O31" s="1" t="s">
        <v>6</v>
      </c>
      <c r="P31" s="30" t="s">
        <v>1</v>
      </c>
      <c r="Q31" s="30"/>
      <c r="R31" s="30" t="s">
        <v>56</v>
      </c>
      <c r="S31" s="30"/>
    </row>
    <row r="33" spans="2:19">
      <c r="B33" s="47" t="s">
        <v>5</v>
      </c>
      <c r="C33" s="47"/>
      <c r="D33" s="30" t="s">
        <v>4</v>
      </c>
      <c r="E33" s="30"/>
      <c r="F33" s="30"/>
      <c r="G33" s="30" t="s">
        <v>3</v>
      </c>
      <c r="H33" s="30"/>
      <c r="I33" s="30"/>
      <c r="J33" s="30"/>
      <c r="K33" s="30"/>
      <c r="O33" s="2" t="s">
        <v>2</v>
      </c>
      <c r="P33" s="30" t="s">
        <v>1</v>
      </c>
      <c r="Q33" s="30"/>
      <c r="R33" s="30" t="s">
        <v>0</v>
      </c>
      <c r="S33" s="30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2024-03-01T08:34:20Z</cp:lastPrinted>
  <dcterms:created xsi:type="dcterms:W3CDTF">2022-11-11T08:41:32Z</dcterms:created>
  <dcterms:modified xsi:type="dcterms:W3CDTF">2024-03-04T07:07:36Z</dcterms:modified>
</cp:coreProperties>
</file>