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36" i="1"/>
  <c r="U29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30"/>
  <c r="U30"/>
  <c r="S31"/>
  <c r="U31"/>
  <c r="S32"/>
  <c r="U32"/>
  <c r="S33"/>
  <c r="U33"/>
  <c r="S34"/>
  <c r="U34"/>
  <c r="S35"/>
  <c r="U35"/>
  <c r="S37" l="1"/>
  <c r="M9" s="1"/>
  <c r="N10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<sst xmlns="http://schemas.openxmlformats.org/spreadsheetml/2006/main" count="101" uniqueCount="78">
  <si>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</si>
  <si>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</si>
  <si>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</si>
  <si>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</si>
  <si>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</si>
  <si>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</si>
  <si>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</si>
  <si>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</si>
  <si>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</si>
  <si>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</si>
  <si>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</si>
  <si>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</si>
  <si>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</si>
  <si>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</si>
  <si>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</si>
  <si>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</si>
  <si>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</si>
  <si>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</si>
  <si>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</si>
  <si>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</si>
  <si>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</si>
  <si>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</si>
  <si>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</si>
  <si>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</si>
  <si>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</si>
  <si>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</si>
  <si>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</si>
  <si>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</si>
  <si>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</si>
  <si>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</si>
  <si>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</si>
  <si>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</si>
  <si>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</si>
  <si>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</si>
  <si>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</si>
  <si>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</si>
  <si>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</si>
  <si>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</si>
  <si>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</si>
  <si>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</si>
  <si>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</si>
  <si>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</si>
  <si>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</si>
  <si>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</si>
  <si>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</si>
  <si>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</si>
  <si>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</si>
  <si>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</si>
  <si>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</si>
  <si>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</si>
  <si>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</si>
  <si>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</si>
  <si>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</si>
  <si>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</si>
  <si>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</si>
  <si>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</si>
  <si>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</si>
  <si>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</si>
  <si>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</si>
  <si>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</si>
  <si>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</si>
  <si>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</si>
  <si>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</si>
  <si>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</si>
  <si>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</si>
  <si>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>Гречка</t>
  </si>
  <si>
    <t>Котлеты с гречневым гарниром и сметанным соусом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</si>
  <si>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</si>
  <si>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</si>
  <si>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</si>
  <si>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</si>
  <si>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</si>
  <si>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</si>
  <si>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</si>
  <si>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</si>
  <si>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0,002</t>
  </si>
  <si>
    <t>№10</t>
  </si>
  <si>
    <t>15.03.2024г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</si>
</sst>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1"/>
  <sheetViews>
    <sheetView tabSelected="1" topLeftCell="A16" zoomScale="80" zoomScaleNormal="80" workbookViewId="0">
      <selection activeCell="W24" sqref="W2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59</v>
      </c>
      <c r="G1" s="144" t="s">
        <v>58</v>
      </c>
      <c r="H1" s="144"/>
      <c r="I1" s="144"/>
      <c r="J1" s="144"/>
      <c r="K1" s="144"/>
      <c r="L1" s="144"/>
      <c r="M1" s="144"/>
      <c r="N1" s="74" t="s">
        <v>76</v>
      </c>
    </row>
    <row r="2" spans="2:21">
      <c r="B2" s="1" t="s">
        <v>68</v>
      </c>
      <c r="C2" s="82" t="s">
        <v>57</v>
      </c>
      <c r="D2" s="82"/>
      <c r="E2" s="145" t="s">
        <v>62</v>
      </c>
      <c r="F2" s="145"/>
      <c r="G2" s="144" t="s">
        <v>56</v>
      </c>
      <c r="H2" s="144"/>
      <c r="I2" s="144"/>
      <c r="J2" s="144"/>
      <c r="K2" s="82" t="s">
        <v>55</v>
      </c>
      <c r="L2" s="82"/>
      <c r="M2" s="82"/>
      <c r="O2" s="82" t="s">
        <v>54</v>
      </c>
      <c r="P2" s="82"/>
      <c r="Q2" s="82" t="s">
        <v>1</v>
      </c>
      <c r="R2" s="82"/>
      <c r="S2" s="137" t="s">
        <v>53</v>
      </c>
      <c r="T2" s="137"/>
    </row>
    <row r="3" spans="2:21" ht="15" customHeight="1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>
      <c r="B4" s="57" t="s">
        <v>77</v>
      </c>
      <c r="G4" s="53"/>
      <c r="H4" s="56"/>
      <c r="I4" s="53"/>
      <c r="J4" s="56"/>
      <c r="K4" s="69" t="s">
        <v>69</v>
      </c>
      <c r="L4" s="1" t="s">
        <v>70</v>
      </c>
      <c r="R4" s="82" t="s">
        <v>52</v>
      </c>
      <c r="S4" s="82"/>
    </row>
    <row r="5" spans="2:21" ht="15" customHeight="1">
      <c r="B5" s="146" t="s">
        <v>51</v>
      </c>
      <c r="C5" s="97"/>
      <c r="D5" s="124" t="s">
        <v>50</v>
      </c>
      <c r="E5" s="125"/>
      <c r="F5" s="124" t="s">
        <v>49</v>
      </c>
      <c r="G5" s="138"/>
      <c r="H5" s="138"/>
      <c r="I5" s="138"/>
      <c r="J5" s="138"/>
      <c r="K5" s="124" t="s">
        <v>48</v>
      </c>
      <c r="L5" s="125"/>
      <c r="M5" s="138" t="s">
        <v>47</v>
      </c>
      <c r="N5" s="125"/>
      <c r="O5" s="124" t="s">
        <v>46</v>
      </c>
      <c r="P5" s="125"/>
      <c r="R5" s="143" t="s">
        <v>45</v>
      </c>
      <c r="S5" s="143"/>
    </row>
    <row r="6" spans="2:21">
      <c r="B6" s="147"/>
      <c r="C6" s="148"/>
      <c r="D6" s="126"/>
      <c r="E6" s="127"/>
      <c r="F6" s="126"/>
      <c r="G6" s="139"/>
      <c r="H6" s="139"/>
      <c r="I6" s="139"/>
      <c r="J6" s="139"/>
      <c r="K6" s="126"/>
      <c r="L6" s="127"/>
      <c r="M6" s="139"/>
      <c r="N6" s="127"/>
      <c r="O6" s="126"/>
      <c r="P6" s="127"/>
      <c r="R6" s="143">
        <v>504202</v>
      </c>
      <c r="S6" s="143"/>
    </row>
    <row r="7" spans="2:21" ht="19.5" customHeight="1" thickBot="1">
      <c r="B7" s="149"/>
      <c r="C7" s="102"/>
      <c r="D7" s="126"/>
      <c r="E7" s="127"/>
      <c r="F7" s="126"/>
      <c r="G7" s="139"/>
      <c r="H7" s="139"/>
      <c r="I7" s="139"/>
      <c r="J7" s="139"/>
      <c r="K7" s="126"/>
      <c r="L7" s="127"/>
      <c r="M7" s="139"/>
      <c r="N7" s="127"/>
      <c r="O7" s="126"/>
      <c r="P7" s="127"/>
    </row>
    <row r="8" spans="2:21" ht="63" customHeight="1" thickBot="1">
      <c r="B8" s="55" t="s">
        <v>44</v>
      </c>
      <c r="C8" s="54" t="s">
        <v>43</v>
      </c>
      <c r="D8" s="128"/>
      <c r="E8" s="129"/>
      <c r="F8" s="128"/>
      <c r="G8" s="140"/>
      <c r="H8" s="140"/>
      <c r="I8" s="140"/>
      <c r="J8" s="140"/>
      <c r="K8" s="128"/>
      <c r="L8" s="129"/>
      <c r="M8" s="140"/>
      <c r="N8" s="129"/>
      <c r="O8" s="128"/>
      <c r="P8" s="129"/>
    </row>
    <row r="9" spans="2:21" ht="24" customHeight="1" thickBot="1">
      <c r="B9" s="130"/>
      <c r="C9" s="131"/>
      <c r="D9" s="132">
        <v>55</v>
      </c>
      <c r="E9" s="133"/>
      <c r="F9" s="134">
        <v>119</v>
      </c>
      <c r="G9" s="135"/>
      <c r="H9" s="135"/>
      <c r="I9" s="135"/>
      <c r="J9" s="135"/>
      <c r="K9" s="136">
        <f>SUM(F9)*D9</f>
        <v>6545</v>
      </c>
      <c r="L9" s="84"/>
      <c r="M9" s="83">
        <f>SUM(S37)/O9</f>
        <v>67.442123076923082</v>
      </c>
      <c r="N9" s="84"/>
      <c r="O9" s="141">
        <v>65</v>
      </c>
      <c r="P9" s="142"/>
    </row>
    <row r="10" spans="2:21" ht="24.75" customHeight="1" thickBot="1">
      <c r="B10" s="53"/>
      <c r="C10" s="53"/>
      <c r="D10" s="115" t="s">
        <v>42</v>
      </c>
      <c r="E10" s="116"/>
      <c r="F10" s="116"/>
      <c r="G10" s="116"/>
      <c r="H10" s="116"/>
      <c r="I10" s="116"/>
      <c r="J10" s="116"/>
      <c r="K10" s="116"/>
      <c r="L10" s="116"/>
      <c r="M10" s="117"/>
      <c r="N10" s="83">
        <f>M9*O9</f>
        <v>4383.7380000000003</v>
      </c>
      <c r="O10" s="83"/>
      <c r="P10" s="84"/>
    </row>
    <row r="11" spans="2:21" ht="19.5" thickBot="1"/>
    <row r="12" spans="2:21" ht="21" customHeight="1" thickBot="1">
      <c r="B12" s="124" t="s">
        <v>41</v>
      </c>
      <c r="C12" s="125"/>
      <c r="D12" s="125" t="s">
        <v>40</v>
      </c>
      <c r="E12" s="121" t="s">
        <v>39</v>
      </c>
      <c r="F12" s="115" t="s">
        <v>38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118" t="s">
        <v>37</v>
      </c>
      <c r="T12" s="121" t="s">
        <v>36</v>
      </c>
      <c r="U12" s="110" t="s">
        <v>35</v>
      </c>
    </row>
    <row r="13" spans="2:21" ht="17.25" customHeight="1" thickBot="1">
      <c r="B13" s="126"/>
      <c r="C13" s="127"/>
      <c r="D13" s="127"/>
      <c r="E13" s="122"/>
      <c r="F13" s="115" t="s">
        <v>34</v>
      </c>
      <c r="G13" s="116"/>
      <c r="H13" s="116"/>
      <c r="I13" s="116"/>
      <c r="J13" s="116"/>
      <c r="K13" s="116"/>
      <c r="L13" s="115" t="s">
        <v>33</v>
      </c>
      <c r="M13" s="116"/>
      <c r="N13" s="116"/>
      <c r="O13" s="117"/>
      <c r="P13" s="116" t="s">
        <v>32</v>
      </c>
      <c r="Q13" s="116"/>
      <c r="R13" s="117"/>
      <c r="S13" s="119"/>
      <c r="T13" s="122"/>
      <c r="U13" s="111"/>
    </row>
    <row r="14" spans="2:21" ht="132" thickBot="1">
      <c r="B14" s="126"/>
      <c r="C14" s="127"/>
      <c r="D14" s="127"/>
      <c r="E14" s="122"/>
      <c r="F14" s="49" t="s">
        <v>72</v>
      </c>
      <c r="G14" s="113" t="s">
        <v>30</v>
      </c>
      <c r="H14" s="113"/>
      <c r="I14" s="113"/>
      <c r="J14" s="113"/>
      <c r="K14" s="51" t="s">
        <v>20</v>
      </c>
      <c r="L14" s="61" t="s">
        <v>63</v>
      </c>
      <c r="M14" s="59" t="s">
        <v>66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19"/>
      <c r="T14" s="122"/>
      <c r="U14" s="111"/>
    </row>
    <row r="15" spans="2:21" ht="15.75" customHeight="1" thickBot="1">
      <c r="B15" s="128"/>
      <c r="C15" s="129"/>
      <c r="D15" s="129"/>
      <c r="E15" s="123"/>
      <c r="F15" s="47"/>
      <c r="G15" s="114"/>
      <c r="H15" s="114"/>
      <c r="I15" s="114"/>
      <c r="J15" s="114"/>
      <c r="K15" s="46"/>
      <c r="L15" s="46"/>
      <c r="M15" s="46"/>
      <c r="N15" s="46"/>
      <c r="O15" s="46"/>
      <c r="P15" s="46"/>
      <c r="Q15" s="46"/>
      <c r="R15" s="45"/>
      <c r="S15" s="120"/>
      <c r="T15" s="123"/>
      <c r="U15" s="112"/>
    </row>
    <row r="16" spans="2:21">
      <c r="B16" s="95" t="s">
        <v>29</v>
      </c>
      <c r="C16" s="96"/>
      <c r="D16" s="44"/>
      <c r="E16" s="39"/>
      <c r="F16" s="43">
        <f>SUM(O9)</f>
        <v>65</v>
      </c>
      <c r="G16" s="97">
        <f>SUM(O9)</f>
        <v>65</v>
      </c>
      <c r="H16" s="98"/>
      <c r="I16" s="98"/>
      <c r="J16" s="99"/>
      <c r="K16" s="42">
        <f>SUM(O9)</f>
        <v>65</v>
      </c>
      <c r="L16" s="42">
        <f>SUM(O9)</f>
        <v>65</v>
      </c>
      <c r="M16" s="42">
        <f>SUM(O9)</f>
        <v>65</v>
      </c>
      <c r="N16" s="42">
        <f>SUM(O9)</f>
        <v>65</v>
      </c>
      <c r="O16" s="42">
        <f>SUM(O9)</f>
        <v>65</v>
      </c>
      <c r="P16" s="42">
        <f>SUM(O9)</f>
        <v>65</v>
      </c>
      <c r="Q16" s="42">
        <f>SUM(O9)</f>
        <v>65</v>
      </c>
      <c r="R16" s="41">
        <v>65</v>
      </c>
      <c r="S16" s="40"/>
      <c r="T16" s="39"/>
      <c r="U16" s="38"/>
    </row>
    <row r="17" spans="1:21" ht="19.5" thickBot="1">
      <c r="B17" s="100" t="s">
        <v>28</v>
      </c>
      <c r="C17" s="101"/>
      <c r="D17" s="37"/>
      <c r="E17" s="12" t="s">
        <v>27</v>
      </c>
      <c r="F17" s="36">
        <v>200</v>
      </c>
      <c r="G17" s="102">
        <v>200</v>
      </c>
      <c r="H17" s="103"/>
      <c r="I17" s="103"/>
      <c r="J17" s="104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>
      <c r="A18" s="1">
        <v>1</v>
      </c>
      <c r="B18" s="105" t="s">
        <v>25</v>
      </c>
      <c r="C18" s="106"/>
      <c r="D18" s="31">
        <v>26</v>
      </c>
      <c r="E18" s="30" t="s">
        <v>10</v>
      </c>
      <c r="F18" s="29"/>
      <c r="G18" s="107"/>
      <c r="H18" s="108"/>
      <c r="I18" s="108"/>
      <c r="J18" s="109"/>
      <c r="K18" s="28"/>
      <c r="L18" s="28">
        <v>5.5E-2</v>
      </c>
      <c r="M18" s="28"/>
      <c r="N18" s="28"/>
      <c r="O18" s="28"/>
      <c r="P18" s="28"/>
      <c r="Q18" s="28"/>
      <c r="R18" s="27"/>
      <c r="S18" s="26">
        <f t="shared" ref="S18:S28" si="0">SUM(F18:R18)</f>
        <v>5.5E-2</v>
      </c>
      <c r="T18" s="25">
        <v>3.58</v>
      </c>
      <c r="U18" s="24">
        <f t="shared" ref="U18:U36" si="1">SUM(T18)*D18</f>
        <v>93.08</v>
      </c>
    </row>
    <row r="19" spans="1:21">
      <c r="A19" s="1">
        <v>2</v>
      </c>
      <c r="B19" s="88" t="s">
        <v>24</v>
      </c>
      <c r="C19" s="89"/>
      <c r="D19" s="21">
        <v>35</v>
      </c>
      <c r="E19" s="17" t="s">
        <v>10</v>
      </c>
      <c r="F19" s="20"/>
      <c r="G19" s="90"/>
      <c r="H19" s="91"/>
      <c r="I19" s="91"/>
      <c r="J19" s="92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</v>
      </c>
      <c r="U19" s="6">
        <f t="shared" si="1"/>
        <v>7</v>
      </c>
    </row>
    <row r="20" spans="1:21">
      <c r="A20" s="1">
        <v>3</v>
      </c>
      <c r="B20" s="88" t="s">
        <v>64</v>
      </c>
      <c r="C20" s="89"/>
      <c r="D20" s="21">
        <v>30</v>
      </c>
      <c r="E20" s="17" t="s">
        <v>10</v>
      </c>
      <c r="F20" s="20"/>
      <c r="G20" s="90"/>
      <c r="H20" s="91"/>
      <c r="I20" s="91"/>
      <c r="J20" s="92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1.95</v>
      </c>
      <c r="U20" s="6">
        <f t="shared" si="1"/>
        <v>58.5</v>
      </c>
    </row>
    <row r="21" spans="1:21">
      <c r="A21" s="1">
        <v>4</v>
      </c>
      <c r="B21" s="88" t="s">
        <v>23</v>
      </c>
      <c r="C21" s="89"/>
      <c r="D21" s="21">
        <v>27</v>
      </c>
      <c r="E21" s="17" t="s">
        <v>10</v>
      </c>
      <c r="F21" s="20"/>
      <c r="G21" s="90"/>
      <c r="H21" s="91"/>
      <c r="I21" s="91"/>
      <c r="J21" s="92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0.65</v>
      </c>
      <c r="U21" s="6">
        <f t="shared" si="1"/>
        <v>17.55</v>
      </c>
    </row>
    <row r="22" spans="1:21">
      <c r="A22" s="1">
        <v>5</v>
      </c>
      <c r="B22" s="88" t="s">
        <v>67</v>
      </c>
      <c r="C22" s="89"/>
      <c r="D22" s="21">
        <v>35</v>
      </c>
      <c r="E22" s="60" t="s">
        <v>10</v>
      </c>
      <c r="F22" s="20"/>
      <c r="G22" s="90"/>
      <c r="H22" s="91"/>
      <c r="I22" s="91"/>
      <c r="J22" s="92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1.63</v>
      </c>
      <c r="U22" s="6">
        <f t="shared" si="1"/>
        <v>57.05</v>
      </c>
    </row>
    <row r="23" spans="1:21">
      <c r="A23" s="1">
        <v>6</v>
      </c>
      <c r="B23" s="88" t="s">
        <v>22</v>
      </c>
      <c r="C23" s="89"/>
      <c r="D23" s="21">
        <v>130</v>
      </c>
      <c r="E23" s="71" t="s">
        <v>10</v>
      </c>
      <c r="F23" s="20"/>
      <c r="G23" s="90"/>
      <c r="H23" s="91"/>
      <c r="I23" s="91"/>
      <c r="J23" s="92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0.59</v>
      </c>
      <c r="U23" s="6">
        <f t="shared" si="1"/>
        <v>76.7</v>
      </c>
    </row>
    <row r="24" spans="1:21">
      <c r="A24" s="1">
        <v>7</v>
      </c>
      <c r="B24" s="88" t="s">
        <v>21</v>
      </c>
      <c r="C24" s="89"/>
      <c r="D24" s="21">
        <v>220</v>
      </c>
      <c r="E24" s="17" t="s">
        <v>10</v>
      </c>
      <c r="F24" s="20"/>
      <c r="G24" s="90"/>
      <c r="H24" s="91"/>
      <c r="I24" s="91"/>
      <c r="J24" s="92"/>
      <c r="K24" s="15"/>
      <c r="L24" s="15">
        <v>3.0000000000000001E-3</v>
      </c>
      <c r="M24" s="15"/>
      <c r="N24" s="15"/>
      <c r="O24" s="15"/>
      <c r="P24" s="15">
        <v>8.5000000000000006E-3</v>
      </c>
      <c r="Q24" s="15"/>
      <c r="R24" s="19"/>
      <c r="S24" s="8">
        <f t="shared" si="0"/>
        <v>1.15E-2</v>
      </c>
      <c r="T24" s="7">
        <v>0.75</v>
      </c>
      <c r="U24" s="6">
        <f t="shared" si="1"/>
        <v>165</v>
      </c>
    </row>
    <row r="25" spans="1:21">
      <c r="A25" s="1">
        <v>8</v>
      </c>
      <c r="B25" s="88" t="s">
        <v>20</v>
      </c>
      <c r="C25" s="89"/>
      <c r="D25" s="21">
        <v>43.33</v>
      </c>
      <c r="E25" s="17" t="s">
        <v>10</v>
      </c>
      <c r="F25" s="20"/>
      <c r="G25" s="90"/>
      <c r="H25" s="91"/>
      <c r="I25" s="91"/>
      <c r="J25" s="92"/>
      <c r="K25" s="15">
        <v>0.04</v>
      </c>
      <c r="L25" s="15"/>
      <c r="M25" s="15">
        <v>1.0999999999999999E-2</v>
      </c>
      <c r="N25" s="15"/>
      <c r="O25" s="15">
        <v>0.05</v>
      </c>
      <c r="P25" s="15"/>
      <c r="Q25" s="15"/>
      <c r="R25" s="19"/>
      <c r="S25" s="8">
        <f t="shared" si="0"/>
        <v>0.10100000000000001</v>
      </c>
      <c r="T25" s="7">
        <v>6.6</v>
      </c>
      <c r="U25" s="6">
        <f t="shared" si="1"/>
        <v>285.97799999999995</v>
      </c>
    </row>
    <row r="26" spans="1:21" ht="15.75" customHeight="1">
      <c r="A26" s="1">
        <v>9</v>
      </c>
      <c r="B26" s="88" t="s">
        <v>19</v>
      </c>
      <c r="C26" s="89"/>
      <c r="D26" s="21">
        <v>12.5</v>
      </c>
      <c r="E26" s="17" t="s">
        <v>18</v>
      </c>
      <c r="F26" s="20"/>
      <c r="G26" s="90"/>
      <c r="H26" s="91"/>
      <c r="I26" s="91"/>
      <c r="J26" s="92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12</v>
      </c>
      <c r="U26" s="6">
        <f t="shared" si="1"/>
        <v>150</v>
      </c>
    </row>
    <row r="27" spans="1:21">
      <c r="A27" s="1">
        <v>10</v>
      </c>
      <c r="B27" s="88" t="s">
        <v>17</v>
      </c>
      <c r="C27" s="89"/>
      <c r="D27" s="23">
        <v>540</v>
      </c>
      <c r="E27" s="17" t="s">
        <v>10</v>
      </c>
      <c r="F27" s="22"/>
      <c r="G27" s="90"/>
      <c r="H27" s="91"/>
      <c r="I27" s="91"/>
      <c r="J27" s="92"/>
      <c r="K27" s="15"/>
      <c r="L27" s="15"/>
      <c r="M27" s="15">
        <v>7.2999999999999995E-2</v>
      </c>
      <c r="N27" s="15"/>
      <c r="O27" s="15"/>
      <c r="P27" s="15"/>
      <c r="Q27" s="15"/>
      <c r="R27" s="19"/>
      <c r="S27" s="8">
        <f t="shared" si="0"/>
        <v>7.2999999999999995E-2</v>
      </c>
      <c r="T27" s="7">
        <v>4.75</v>
      </c>
      <c r="U27" s="6">
        <f t="shared" si="1"/>
        <v>2565</v>
      </c>
    </row>
    <row r="28" spans="1:21">
      <c r="A28" s="1">
        <v>11</v>
      </c>
      <c r="B28" s="88" t="s">
        <v>16</v>
      </c>
      <c r="C28" s="89"/>
      <c r="D28" s="21">
        <v>27</v>
      </c>
      <c r="E28" s="17" t="s">
        <v>10</v>
      </c>
      <c r="F28" s="20"/>
      <c r="G28" s="90"/>
      <c r="H28" s="91"/>
      <c r="I28" s="91"/>
      <c r="J28" s="92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2.4700000000000002</v>
      </c>
      <c r="U28" s="6">
        <f t="shared" si="1"/>
        <v>66.690000000000012</v>
      </c>
    </row>
    <row r="29" spans="1:21">
      <c r="A29" s="1">
        <v>12</v>
      </c>
      <c r="B29" s="63" t="s">
        <v>65</v>
      </c>
      <c r="C29" s="64"/>
      <c r="D29" s="21">
        <v>58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2.5000000000000001E-2</v>
      </c>
      <c r="N29" s="15"/>
      <c r="O29" s="15"/>
      <c r="P29" s="15"/>
      <c r="Q29" s="15"/>
      <c r="R29" s="68"/>
      <c r="S29" s="73">
        <v>2.5000000000000001E-2</v>
      </c>
      <c r="T29" s="7">
        <v>1.63</v>
      </c>
      <c r="U29" s="6">
        <f t="shared" si="1"/>
        <v>94.539999999999992</v>
      </c>
    </row>
    <row r="30" spans="1:21">
      <c r="A30" s="1">
        <v>13</v>
      </c>
      <c r="B30" s="88" t="s">
        <v>61</v>
      </c>
      <c r="C30" s="89"/>
      <c r="D30" s="21">
        <v>105</v>
      </c>
      <c r="E30" s="17" t="s">
        <v>10</v>
      </c>
      <c r="F30" s="20"/>
      <c r="G30" s="90"/>
      <c r="H30" s="91"/>
      <c r="I30" s="91"/>
      <c r="J30" s="92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5" si="2">SUM(F30:R30)</f>
        <v>5.0000000000000001E-3</v>
      </c>
      <c r="T30" s="7">
        <v>0.33</v>
      </c>
      <c r="U30" s="6">
        <f t="shared" si="1"/>
        <v>34.65</v>
      </c>
    </row>
    <row r="31" spans="1:21">
      <c r="A31" s="1">
        <v>14</v>
      </c>
      <c r="B31" s="88" t="s">
        <v>15</v>
      </c>
      <c r="C31" s="89"/>
      <c r="D31" s="21">
        <v>73</v>
      </c>
      <c r="E31" s="17" t="s">
        <v>10</v>
      </c>
      <c r="F31" s="20">
        <v>3.0000000000000001E-3</v>
      </c>
      <c r="G31" s="90">
        <v>0.01</v>
      </c>
      <c r="H31" s="91"/>
      <c r="I31" s="91"/>
      <c r="J31" s="92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2.34</v>
      </c>
      <c r="U31" s="6">
        <f t="shared" si="1"/>
        <v>170.82</v>
      </c>
    </row>
    <row r="32" spans="1:21">
      <c r="A32" s="1">
        <v>15</v>
      </c>
      <c r="B32" s="88" t="s">
        <v>14</v>
      </c>
      <c r="C32" s="89"/>
      <c r="D32" s="21">
        <v>65</v>
      </c>
      <c r="E32" s="17" t="s">
        <v>13</v>
      </c>
      <c r="F32" s="20">
        <v>5.3999999999999999E-2</v>
      </c>
      <c r="G32" s="90"/>
      <c r="H32" s="91"/>
      <c r="I32" s="91"/>
      <c r="J32" s="92"/>
      <c r="K32" s="15"/>
      <c r="L32" s="15"/>
      <c r="M32" s="15"/>
      <c r="N32" s="15"/>
      <c r="O32" s="15"/>
      <c r="P32" s="15">
        <v>2.3E-2</v>
      </c>
      <c r="Q32" s="15"/>
      <c r="R32" s="19"/>
      <c r="S32" s="8">
        <f t="shared" si="2"/>
        <v>7.6999999999999999E-2</v>
      </c>
      <c r="T32" s="7">
        <v>5</v>
      </c>
      <c r="U32" s="6">
        <f t="shared" si="1"/>
        <v>325</v>
      </c>
    </row>
    <row r="33" spans="1:21">
      <c r="A33" s="1">
        <v>16</v>
      </c>
      <c r="B33" s="93" t="s">
        <v>12</v>
      </c>
      <c r="C33" s="94"/>
      <c r="D33" s="18">
        <v>730</v>
      </c>
      <c r="E33" s="70" t="s">
        <v>10</v>
      </c>
      <c r="F33" s="16"/>
      <c r="G33" s="85">
        <v>2.0000000000000001E-4</v>
      </c>
      <c r="H33" s="86"/>
      <c r="I33" s="86"/>
      <c r="J33" s="87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5">
        <v>2.5999999999999999E-2</v>
      </c>
      <c r="U33" s="6">
        <f t="shared" si="1"/>
        <v>18.98</v>
      </c>
    </row>
    <row r="34" spans="1:21">
      <c r="A34" s="1">
        <v>17</v>
      </c>
      <c r="B34" s="93" t="s">
        <v>11</v>
      </c>
      <c r="C34" s="94"/>
      <c r="D34" s="18">
        <v>17</v>
      </c>
      <c r="E34" s="17" t="s">
        <v>10</v>
      </c>
      <c r="F34" s="16"/>
      <c r="G34" s="85"/>
      <c r="H34" s="86"/>
      <c r="I34" s="86"/>
      <c r="J34" s="87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0.33</v>
      </c>
      <c r="U34" s="6">
        <f t="shared" si="1"/>
        <v>5.61</v>
      </c>
    </row>
    <row r="35" spans="1:21">
      <c r="A35" s="1">
        <v>20</v>
      </c>
      <c r="B35" s="93" t="s">
        <v>73</v>
      </c>
      <c r="C35" s="94"/>
      <c r="D35" s="18">
        <v>93</v>
      </c>
      <c r="E35" s="17" t="s">
        <v>10</v>
      </c>
      <c r="F35" s="16">
        <v>2.5000000000000001E-2</v>
      </c>
      <c r="G35" s="85"/>
      <c r="H35" s="86"/>
      <c r="I35" s="86"/>
      <c r="J35" s="87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1.63</v>
      </c>
      <c r="U35" s="6">
        <f t="shared" si="1"/>
        <v>151.59</v>
      </c>
    </row>
    <row r="36" spans="1:21" ht="19.5" customHeight="1" thickBot="1">
      <c r="A36" s="1">
        <v>21</v>
      </c>
      <c r="B36" s="79" t="s">
        <v>74</v>
      </c>
      <c r="C36" s="80"/>
      <c r="D36" s="13">
        <v>40</v>
      </c>
      <c r="E36" s="72" t="s">
        <v>10</v>
      </c>
      <c r="F36" s="11"/>
      <c r="G36" s="76"/>
      <c r="H36" s="77"/>
      <c r="I36" s="77"/>
      <c r="J36" s="78"/>
      <c r="K36" s="10"/>
      <c r="L36" s="10"/>
      <c r="M36" s="10">
        <v>2E-3</v>
      </c>
      <c r="N36" s="10"/>
      <c r="O36" s="10"/>
      <c r="P36" s="10"/>
      <c r="Q36" s="10"/>
      <c r="R36" s="9"/>
      <c r="S36" s="8" t="s">
        <v>75</v>
      </c>
      <c r="T36" s="7">
        <v>1</v>
      </c>
      <c r="U36" s="6">
        <f t="shared" si="1"/>
        <v>40</v>
      </c>
    </row>
    <row r="37" spans="1:21" ht="18.75" customHeight="1" thickBot="1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83">
        <f>SUM(U18:U36)</f>
        <v>4383.7380000000003</v>
      </c>
      <c r="T37" s="83"/>
      <c r="U37" s="84"/>
    </row>
    <row r="38" spans="1:2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>
      <c r="B39" s="82" t="s">
        <v>8</v>
      </c>
      <c r="C39" s="82"/>
      <c r="D39" s="82" t="s">
        <v>4</v>
      </c>
      <c r="E39" s="82"/>
      <c r="F39" s="82"/>
      <c r="G39" s="82" t="s">
        <v>7</v>
      </c>
      <c r="H39" s="82"/>
      <c r="I39" s="82"/>
      <c r="J39" s="82"/>
      <c r="K39" s="82"/>
      <c r="O39" s="1" t="s">
        <v>6</v>
      </c>
      <c r="P39" s="82" t="s">
        <v>1</v>
      </c>
      <c r="Q39" s="82"/>
      <c r="R39" s="82" t="s">
        <v>71</v>
      </c>
      <c r="S39" s="82"/>
    </row>
    <row r="41" spans="1:21">
      <c r="B41" s="81" t="s">
        <v>5</v>
      </c>
      <c r="C41" s="81"/>
      <c r="D41" s="82" t="s">
        <v>4</v>
      </c>
      <c r="E41" s="82"/>
      <c r="F41" s="82"/>
      <c r="G41" s="82" t="s">
        <v>3</v>
      </c>
      <c r="H41" s="82"/>
      <c r="I41" s="82"/>
      <c r="J41" s="82"/>
      <c r="K41" s="82"/>
      <c r="O41" s="2" t="s">
        <v>2</v>
      </c>
      <c r="P41" s="82" t="s">
        <v>1</v>
      </c>
      <c r="Q41" s="82"/>
      <c r="R41" s="82" t="s">
        <v>0</v>
      </c>
      <c r="S41" s="82"/>
    </row>
  </sheetData>
  <sheetProtection formatCells="0"/>
  <protectedRanges>
    <protectedRange sqref="B18:R36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P41:Q41"/>
    <mergeCell ref="R41:S41"/>
    <mergeCell ref="R39:S39"/>
    <mergeCell ref="S37:U37"/>
    <mergeCell ref="B39:C39"/>
    <mergeCell ref="D39:F39"/>
    <mergeCell ref="G39:K39"/>
    <mergeCell ref="P39:Q39"/>
    <mergeCell ref="G36:J36"/>
    <mergeCell ref="B36:C36"/>
    <mergeCell ref="B41:C41"/>
    <mergeCell ref="D41:F41"/>
    <mergeCell ref="G41:K41"/>
  </mergeCells>
  <pageMargins left="0.7" right="0.7" top="0.75" bottom="0.75" header="0.3" footer="0.3"/>
  <pageSetup paperSize="9" scale="6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2024-03-15T07:14:56Z</cp:lastPrinted>
  <dcterms:created xsi:type="dcterms:W3CDTF">2022-11-18T07:33:50Z</dcterms:created>
  <dcterms:modified xsi:type="dcterms:W3CDTF">2024-03-15T07:15:23Z</dcterms:modified>
</cp:coreProperties>
</file>