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32" i="1"/>
  <c r="U39"/>
  <c r="S39"/>
  <c r="U38"/>
  <c r="U37"/>
  <c r="S37"/>
  <c r="U36"/>
  <c r="S36"/>
  <c r="U35"/>
  <c r="U34"/>
  <c r="S34"/>
  <c r="U33"/>
  <c r="S33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0" l="1"/>
  <c r="M9" s="1"/>
  <c r="N10" s="1"/>
</calcChain>
</file>

<file path=xl/sharedStrings.xml><?xml version="1.0" encoding="utf-8"?>
<sst xmlns="http://schemas.openxmlformats.org/spreadsheetml/2006/main" count="109" uniqueCount="84">
  <si>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</si>
  <si>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</si>
  <si>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</si>
  <si>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</si>
  <si>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</si>
  <si>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</si>
  <si>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</si>
  <si>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</si>
  <si>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</si>
  <si>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</si>
  <si>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</si>
  <si>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</si>
  <si>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</si>
  <si>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</si>
  <si>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</si>
  <si>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</si>
  <si>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</si>
  <si>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</si>
  <si>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</si>
  <si>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</si>
  <si>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</si>
  <si>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</si>
  <si>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</si>
  <si>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</si>
  <si>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</si>
  <si>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</si>
  <si>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</si>
  <si>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</si>
  <si>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</si>
  <si>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</si>
  <si>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</si>
  <si>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</si>
  <si>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</si>
  <si>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</si>
  <si>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</si>
  <si>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</si>
  <si>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</si>
  <si>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</si>
  <si>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</si>
  <si>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</si>
  <si>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</si>
  <si>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</si>
  <si>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</si>
  <si>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</si>
  <si>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</si>
  <si>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</si>
  <si>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</si>
  <si>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</si>
  <si>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</si>
  <si>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</si>
  <si>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</si>
  <si>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</si>
  <si>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</si>
  <si>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</si>
  <si>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</si>
  <si>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</si>
  <si>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</si>
  <si>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</si>
  <si>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</si>
  <si>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</si>
  <si>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</si>
  <si>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</si>
  <si>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</si>
  <si>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</si>
  <si>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</si>
  <si>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</si>
  <si>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</si>
  <si>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</si>
  <si>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</si>
  <si>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</si>
  <si>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</si>
  <si>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</si>
  <si>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</si>
  <si>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</si>
  <si>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0,036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</si>
  <si>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</si>
  <si>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</si>
  <si>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</si>
  <si>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</si>
  <si>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</si>
  <si>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</si>
  <si>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</si>
  <si>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>18.03.2024г</t>
  </si>
  <si>
    <t>№11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</si>
</sst>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45" xfId="0" applyNumberFormat="1" applyFont="1" applyBorder="1" applyAlignment="1">
      <alignment horizontal="right"/>
    </xf>
    <xf numFmtId="166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6" fontId="1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5"/>
  <sheetViews>
    <sheetView tabSelected="1" topLeftCell="A25" zoomScale="80" zoomScaleNormal="80" workbookViewId="0">
      <selection activeCell="T37" sqref="T37"/>
    </sheetView>
  </sheetViews>
  <sheetFormatPr defaultRowHeight="18.7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68" t="s">
        <v>1</v>
      </c>
      <c r="H1" s="168"/>
      <c r="I1" s="168"/>
      <c r="J1" s="168"/>
      <c r="K1" s="168"/>
      <c r="L1" s="168"/>
      <c r="M1" s="168"/>
      <c r="N1" s="95" t="s">
        <v>83</v>
      </c>
    </row>
    <row r="2" spans="2:21" ht="15" customHeight="1">
      <c r="B2" s="1" t="s">
        <v>75</v>
      </c>
      <c r="C2" s="97" t="s">
        <v>2</v>
      </c>
      <c r="D2" s="97"/>
      <c r="E2" s="169" t="s">
        <v>71</v>
      </c>
      <c r="F2" s="169"/>
      <c r="G2" s="168" t="s">
        <v>3</v>
      </c>
      <c r="H2" s="168"/>
      <c r="I2" s="168"/>
      <c r="J2" s="168"/>
      <c r="K2" s="97" t="s">
        <v>4</v>
      </c>
      <c r="L2" s="97"/>
      <c r="M2" s="97"/>
      <c r="O2" s="97" t="s">
        <v>5</v>
      </c>
      <c r="P2" s="97"/>
      <c r="Q2" s="97" t="s">
        <v>6</v>
      </c>
      <c r="R2" s="97"/>
      <c r="S2" s="159" t="s">
        <v>7</v>
      </c>
      <c r="T2" s="159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82</v>
      </c>
      <c r="G4" s="2"/>
      <c r="H4" s="5"/>
      <c r="I4" s="2"/>
      <c r="J4" s="5"/>
      <c r="K4" s="84" t="s">
        <v>77</v>
      </c>
      <c r="L4" s="1" t="s">
        <v>78</v>
      </c>
      <c r="R4" s="97" t="s">
        <v>8</v>
      </c>
      <c r="S4" s="97"/>
    </row>
    <row r="5" spans="2:21" ht="15" customHeight="1">
      <c r="B5" s="160" t="s">
        <v>9</v>
      </c>
      <c r="C5" s="117"/>
      <c r="D5" s="146" t="s">
        <v>10</v>
      </c>
      <c r="E5" s="147"/>
      <c r="F5" s="146" t="s">
        <v>11</v>
      </c>
      <c r="G5" s="164"/>
      <c r="H5" s="164"/>
      <c r="I5" s="164"/>
      <c r="J5" s="164"/>
      <c r="K5" s="146" t="s">
        <v>12</v>
      </c>
      <c r="L5" s="147"/>
      <c r="M5" s="164" t="s">
        <v>13</v>
      </c>
      <c r="N5" s="147"/>
      <c r="O5" s="146" t="s">
        <v>14</v>
      </c>
      <c r="P5" s="147"/>
      <c r="R5" s="167" t="s">
        <v>15</v>
      </c>
      <c r="S5" s="167"/>
    </row>
    <row r="6" spans="2:21">
      <c r="B6" s="161"/>
      <c r="C6" s="162"/>
      <c r="D6" s="148"/>
      <c r="E6" s="149"/>
      <c r="F6" s="148"/>
      <c r="G6" s="165"/>
      <c r="H6" s="165"/>
      <c r="I6" s="165"/>
      <c r="J6" s="165"/>
      <c r="K6" s="148"/>
      <c r="L6" s="149"/>
      <c r="M6" s="165"/>
      <c r="N6" s="149"/>
      <c r="O6" s="148"/>
      <c r="P6" s="149"/>
      <c r="R6" s="167">
        <v>504202</v>
      </c>
      <c r="S6" s="167"/>
    </row>
    <row r="7" spans="2:21" ht="19.5" customHeight="1" thickBot="1">
      <c r="B7" s="163"/>
      <c r="C7" s="122"/>
      <c r="D7" s="148"/>
      <c r="E7" s="149"/>
      <c r="F7" s="148"/>
      <c r="G7" s="165"/>
      <c r="H7" s="165"/>
      <c r="I7" s="165"/>
      <c r="J7" s="165"/>
      <c r="K7" s="148"/>
      <c r="L7" s="149"/>
      <c r="M7" s="165"/>
      <c r="N7" s="149"/>
      <c r="O7" s="148"/>
      <c r="P7" s="149"/>
    </row>
    <row r="8" spans="2:21" ht="63" customHeight="1" thickBot="1">
      <c r="B8" s="6" t="s">
        <v>16</v>
      </c>
      <c r="C8" s="7" t="s">
        <v>17</v>
      </c>
      <c r="D8" s="150"/>
      <c r="E8" s="151"/>
      <c r="F8" s="150"/>
      <c r="G8" s="166"/>
      <c r="H8" s="166"/>
      <c r="I8" s="166"/>
      <c r="J8" s="166"/>
      <c r="K8" s="150"/>
      <c r="L8" s="151"/>
      <c r="M8" s="166"/>
      <c r="N8" s="151"/>
      <c r="O8" s="150"/>
      <c r="P8" s="151"/>
    </row>
    <row r="9" spans="2:21" ht="24" customHeight="1" thickBot="1">
      <c r="B9" s="152"/>
      <c r="C9" s="153"/>
      <c r="D9" s="154">
        <v>55</v>
      </c>
      <c r="E9" s="155"/>
      <c r="F9" s="156">
        <v>119</v>
      </c>
      <c r="G9" s="157"/>
      <c r="H9" s="157"/>
      <c r="I9" s="157"/>
      <c r="J9" s="157"/>
      <c r="K9" s="158">
        <f>SUM(F9)*D9</f>
        <v>6545</v>
      </c>
      <c r="L9" s="99"/>
      <c r="M9" s="98">
        <f>SUM(S40)/O9</f>
        <v>54.037224999999999</v>
      </c>
      <c r="N9" s="99"/>
      <c r="O9" s="144">
        <v>80</v>
      </c>
      <c r="P9" s="145"/>
    </row>
    <row r="10" spans="2:21" ht="24.75" customHeight="1" thickBot="1">
      <c r="B10" s="2"/>
      <c r="C10" s="2"/>
      <c r="D10" s="139" t="s">
        <v>18</v>
      </c>
      <c r="E10" s="140"/>
      <c r="F10" s="140"/>
      <c r="G10" s="140"/>
      <c r="H10" s="140"/>
      <c r="I10" s="140"/>
      <c r="J10" s="140"/>
      <c r="K10" s="140"/>
      <c r="L10" s="140"/>
      <c r="M10" s="141"/>
      <c r="N10" s="98">
        <f>M9*O9</f>
        <v>4322.9780000000001</v>
      </c>
      <c r="O10" s="98"/>
      <c r="P10" s="99"/>
    </row>
    <row r="11" spans="2:21" ht="19.5" thickBot="1"/>
    <row r="12" spans="2:21" ht="21" customHeight="1" thickBot="1">
      <c r="B12" s="146" t="s">
        <v>19</v>
      </c>
      <c r="C12" s="147"/>
      <c r="D12" s="147" t="s">
        <v>20</v>
      </c>
      <c r="E12" s="133" t="s">
        <v>21</v>
      </c>
      <c r="F12" s="139" t="s">
        <v>22</v>
      </c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1"/>
      <c r="S12" s="130" t="s">
        <v>23</v>
      </c>
      <c r="T12" s="133" t="s">
        <v>24</v>
      </c>
      <c r="U12" s="136" t="s">
        <v>25</v>
      </c>
    </row>
    <row r="13" spans="2:21" ht="17.25" customHeight="1" thickBot="1">
      <c r="B13" s="148"/>
      <c r="C13" s="149"/>
      <c r="D13" s="149"/>
      <c r="E13" s="134"/>
      <c r="F13" s="139" t="s">
        <v>26</v>
      </c>
      <c r="G13" s="140"/>
      <c r="H13" s="140"/>
      <c r="I13" s="140"/>
      <c r="J13" s="140"/>
      <c r="K13" s="140"/>
      <c r="L13" s="139" t="s">
        <v>27</v>
      </c>
      <c r="M13" s="140"/>
      <c r="N13" s="140"/>
      <c r="O13" s="141"/>
      <c r="P13" s="139" t="s">
        <v>28</v>
      </c>
      <c r="Q13" s="140"/>
      <c r="R13" s="141"/>
      <c r="S13" s="131"/>
      <c r="T13" s="134"/>
      <c r="U13" s="137"/>
    </row>
    <row r="14" spans="2:21" ht="78.75" customHeight="1" thickBot="1">
      <c r="B14" s="148"/>
      <c r="C14" s="149"/>
      <c r="D14" s="149"/>
      <c r="E14" s="134"/>
      <c r="F14" s="8" t="s">
        <v>29</v>
      </c>
      <c r="G14" s="142" t="s">
        <v>79</v>
      </c>
      <c r="H14" s="142"/>
      <c r="I14" s="142"/>
      <c r="J14" s="142"/>
      <c r="K14" s="87" t="s">
        <v>32</v>
      </c>
      <c r="L14" s="9" t="s">
        <v>30</v>
      </c>
      <c r="M14" s="10" t="s">
        <v>31</v>
      </c>
      <c r="N14" s="76" t="s">
        <v>72</v>
      </c>
      <c r="O14" s="11" t="s">
        <v>32</v>
      </c>
      <c r="P14" s="12" t="s">
        <v>33</v>
      </c>
      <c r="Q14" s="9" t="s">
        <v>34</v>
      </c>
      <c r="R14" s="13" t="s">
        <v>35</v>
      </c>
      <c r="S14" s="131"/>
      <c r="T14" s="134"/>
      <c r="U14" s="137"/>
    </row>
    <row r="15" spans="2:21" ht="15.75" customHeight="1" thickBot="1">
      <c r="B15" s="150"/>
      <c r="C15" s="151"/>
      <c r="D15" s="151"/>
      <c r="E15" s="135"/>
      <c r="F15" s="14"/>
      <c r="G15" s="143"/>
      <c r="H15" s="143"/>
      <c r="I15" s="143"/>
      <c r="J15" s="143"/>
      <c r="K15" s="15"/>
      <c r="L15" s="15"/>
      <c r="M15" s="15"/>
      <c r="N15" s="15"/>
      <c r="O15" s="15"/>
      <c r="P15" s="15"/>
      <c r="Q15" s="15"/>
      <c r="R15" s="16"/>
      <c r="S15" s="132"/>
      <c r="T15" s="135"/>
      <c r="U15" s="138"/>
    </row>
    <row r="16" spans="2:21">
      <c r="B16" s="115" t="s">
        <v>36</v>
      </c>
      <c r="C16" s="116"/>
      <c r="D16" s="17"/>
      <c r="E16" s="18"/>
      <c r="F16" s="19">
        <v>80</v>
      </c>
      <c r="G16" s="117">
        <v>80</v>
      </c>
      <c r="H16" s="118"/>
      <c r="I16" s="118"/>
      <c r="J16" s="119"/>
      <c r="K16" s="20">
        <v>80</v>
      </c>
      <c r="L16" s="20">
        <v>80</v>
      </c>
      <c r="M16" s="20">
        <v>80</v>
      </c>
      <c r="N16" s="20">
        <v>80</v>
      </c>
      <c r="O16" s="20">
        <v>80</v>
      </c>
      <c r="P16" s="20">
        <v>80</v>
      </c>
      <c r="Q16" s="20">
        <v>80</v>
      </c>
      <c r="R16" s="21">
        <v>80</v>
      </c>
      <c r="S16" s="22"/>
      <c r="T16" s="18"/>
      <c r="U16" s="23"/>
    </row>
    <row r="17" spans="1:21" ht="19.5" thickBot="1">
      <c r="B17" s="120" t="s">
        <v>37</v>
      </c>
      <c r="C17" s="121"/>
      <c r="D17" s="24"/>
      <c r="E17" s="25" t="s">
        <v>38</v>
      </c>
      <c r="F17" s="26">
        <v>200</v>
      </c>
      <c r="G17" s="122">
        <v>200</v>
      </c>
      <c r="H17" s="123"/>
      <c r="I17" s="123"/>
      <c r="J17" s="124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>
      <c r="A18" s="1">
        <v>1</v>
      </c>
      <c r="B18" s="125" t="s">
        <v>40</v>
      </c>
      <c r="C18" s="126"/>
      <c r="D18" s="31">
        <v>35</v>
      </c>
      <c r="E18" s="32" t="s">
        <v>41</v>
      </c>
      <c r="F18" s="33"/>
      <c r="G18" s="127"/>
      <c r="H18" s="128"/>
      <c r="I18" s="128"/>
      <c r="J18" s="129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4.4000000000000004</v>
      </c>
      <c r="U18" s="38">
        <f>SUM(T18)*D18</f>
        <v>154</v>
      </c>
    </row>
    <row r="19" spans="1:21">
      <c r="A19" s="1">
        <v>2</v>
      </c>
      <c r="B19" s="110" t="s">
        <v>42</v>
      </c>
      <c r="C19" s="111"/>
      <c r="D19" s="39">
        <v>26</v>
      </c>
      <c r="E19" s="85" t="s">
        <v>41</v>
      </c>
      <c r="F19" s="41"/>
      <c r="G19" s="112"/>
      <c r="H19" s="113"/>
      <c r="I19" s="113"/>
      <c r="J19" s="114"/>
      <c r="K19" s="42"/>
      <c r="L19" s="42">
        <v>0.05</v>
      </c>
      <c r="M19" s="42"/>
      <c r="N19" s="42"/>
      <c r="O19" s="42"/>
      <c r="P19" s="42"/>
      <c r="Q19" s="42"/>
      <c r="R19" s="86"/>
      <c r="S19" s="44">
        <f>SUM(F19:R19)</f>
        <v>0.05</v>
      </c>
      <c r="T19" s="45">
        <v>4</v>
      </c>
      <c r="U19" s="46">
        <f>SUM(T19)*D19</f>
        <v>104</v>
      </c>
    </row>
    <row r="20" spans="1:21">
      <c r="A20" s="1">
        <v>3</v>
      </c>
      <c r="B20" s="110" t="s">
        <v>43</v>
      </c>
      <c r="C20" s="111"/>
      <c r="D20" s="39">
        <v>35</v>
      </c>
      <c r="E20" s="40" t="s">
        <v>41</v>
      </c>
      <c r="F20" s="41"/>
      <c r="G20" s="112"/>
      <c r="H20" s="113"/>
      <c r="I20" s="113"/>
      <c r="J20" s="114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0.32</v>
      </c>
      <c r="U20" s="46">
        <f t="shared" ref="U20:U38" si="1">SUM(T20)*D20</f>
        <v>11.200000000000001</v>
      </c>
    </row>
    <row r="21" spans="1:21">
      <c r="A21" s="1">
        <v>4</v>
      </c>
      <c r="B21" s="110" t="s">
        <v>44</v>
      </c>
      <c r="C21" s="111"/>
      <c r="D21" s="39">
        <v>30</v>
      </c>
      <c r="E21" s="40" t="s">
        <v>41</v>
      </c>
      <c r="F21" s="41"/>
      <c r="G21" s="112"/>
      <c r="H21" s="113"/>
      <c r="I21" s="113"/>
      <c r="J21" s="114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0.32</v>
      </c>
      <c r="U21" s="46">
        <f t="shared" si="1"/>
        <v>9.6</v>
      </c>
    </row>
    <row r="22" spans="1:21">
      <c r="A22" s="1">
        <v>5</v>
      </c>
      <c r="B22" s="110" t="s">
        <v>45</v>
      </c>
      <c r="C22" s="111"/>
      <c r="D22" s="39">
        <v>27</v>
      </c>
      <c r="E22" s="40" t="s">
        <v>41</v>
      </c>
      <c r="F22" s="41"/>
      <c r="G22" s="112"/>
      <c r="H22" s="113"/>
      <c r="I22" s="113"/>
      <c r="J22" s="114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0.56000000000000005</v>
      </c>
      <c r="U22" s="46">
        <f t="shared" si="1"/>
        <v>15.120000000000001</v>
      </c>
    </row>
    <row r="23" spans="1:21">
      <c r="A23" s="1">
        <v>6</v>
      </c>
      <c r="B23" s="110" t="s">
        <v>46</v>
      </c>
      <c r="C23" s="111"/>
      <c r="D23" s="39">
        <v>130</v>
      </c>
      <c r="E23" s="91" t="s">
        <v>41</v>
      </c>
      <c r="F23" s="41"/>
      <c r="G23" s="112"/>
      <c r="H23" s="113"/>
      <c r="I23" s="113"/>
      <c r="J23" s="114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0.4</v>
      </c>
      <c r="U23" s="46">
        <f t="shared" si="1"/>
        <v>52</v>
      </c>
    </row>
    <row r="24" spans="1:21">
      <c r="A24" s="1">
        <v>7</v>
      </c>
      <c r="B24" s="110" t="s">
        <v>48</v>
      </c>
      <c r="C24" s="111"/>
      <c r="D24" s="39">
        <v>40</v>
      </c>
      <c r="E24" s="40" t="s">
        <v>49</v>
      </c>
      <c r="F24" s="41"/>
      <c r="G24" s="112"/>
      <c r="H24" s="113"/>
      <c r="I24" s="113"/>
      <c r="J24" s="114"/>
      <c r="K24" s="42"/>
      <c r="L24" s="42">
        <v>2E-3</v>
      </c>
      <c r="M24" s="42">
        <v>2E-3</v>
      </c>
      <c r="N24" s="42"/>
      <c r="O24" s="42"/>
      <c r="P24" s="42"/>
      <c r="Q24" s="42"/>
      <c r="R24" s="43"/>
      <c r="S24" s="44">
        <f>SUM(F24:R24)</f>
        <v>4.0000000000000001E-3</v>
      </c>
      <c r="T24" s="47">
        <v>2</v>
      </c>
      <c r="U24" s="46">
        <f t="shared" si="1"/>
        <v>80</v>
      </c>
    </row>
    <row r="25" spans="1:21">
      <c r="A25" s="1">
        <v>8</v>
      </c>
      <c r="B25" s="110" t="s">
        <v>50</v>
      </c>
      <c r="C25" s="111"/>
      <c r="D25" s="39">
        <v>220</v>
      </c>
      <c r="E25" s="40" t="s">
        <v>41</v>
      </c>
      <c r="F25" s="41"/>
      <c r="G25" s="112"/>
      <c r="H25" s="113"/>
      <c r="I25" s="113"/>
      <c r="J25" s="114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0.24</v>
      </c>
      <c r="U25" s="46">
        <f t="shared" si="1"/>
        <v>52.8</v>
      </c>
    </row>
    <row r="26" spans="1:21">
      <c r="A26" s="1">
        <v>9</v>
      </c>
      <c r="B26" s="110" t="s">
        <v>51</v>
      </c>
      <c r="C26" s="111"/>
      <c r="D26" s="39">
        <v>540</v>
      </c>
      <c r="E26" s="40" t="s">
        <v>41</v>
      </c>
      <c r="F26" s="41"/>
      <c r="G26" s="112"/>
      <c r="H26" s="113"/>
      <c r="I26" s="113"/>
      <c r="J26" s="114"/>
      <c r="K26" s="42"/>
      <c r="L26" s="42"/>
      <c r="M26" s="42">
        <v>5.3999999999999999E-2</v>
      </c>
      <c r="N26" s="42"/>
      <c r="O26" s="42"/>
      <c r="P26" s="42"/>
      <c r="Q26" s="42"/>
      <c r="R26" s="43"/>
      <c r="S26" s="44">
        <f t="shared" si="0"/>
        <v>5.3999999999999999E-2</v>
      </c>
      <c r="T26" s="45">
        <v>4.32</v>
      </c>
      <c r="U26" s="46">
        <f t="shared" si="1"/>
        <v>2332.8000000000002</v>
      </c>
    </row>
    <row r="27" spans="1:21" ht="15.75" customHeight="1">
      <c r="A27" s="1">
        <v>10</v>
      </c>
      <c r="B27" s="110" t="s">
        <v>52</v>
      </c>
      <c r="C27" s="111"/>
      <c r="D27" s="39">
        <v>12.5</v>
      </c>
      <c r="E27" s="89" t="s">
        <v>80</v>
      </c>
      <c r="F27" s="41"/>
      <c r="G27" s="112"/>
      <c r="H27" s="113"/>
      <c r="I27" s="113"/>
      <c r="J27" s="114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15</v>
      </c>
      <c r="U27" s="46">
        <f t="shared" si="1"/>
        <v>187.5</v>
      </c>
    </row>
    <row r="28" spans="1:21">
      <c r="A28" s="1">
        <v>11</v>
      </c>
      <c r="B28" s="110" t="s">
        <v>32</v>
      </c>
      <c r="C28" s="111"/>
      <c r="D28" s="48">
        <v>43.33</v>
      </c>
      <c r="E28" s="40" t="s">
        <v>41</v>
      </c>
      <c r="F28" s="49"/>
      <c r="G28" s="112"/>
      <c r="H28" s="113"/>
      <c r="I28" s="113"/>
      <c r="J28" s="114"/>
      <c r="K28" s="42">
        <v>0.03</v>
      </c>
      <c r="L28" s="42"/>
      <c r="M28" s="42">
        <v>0.01</v>
      </c>
      <c r="N28" s="42"/>
      <c r="O28" s="42">
        <v>4.2999999999999997E-2</v>
      </c>
      <c r="P28" s="42"/>
      <c r="Q28" s="42"/>
      <c r="R28" s="43"/>
      <c r="S28" s="44">
        <f t="shared" si="0"/>
        <v>8.299999999999999E-2</v>
      </c>
      <c r="T28" s="45">
        <v>6.6</v>
      </c>
      <c r="U28" s="46">
        <f t="shared" si="1"/>
        <v>285.97799999999995</v>
      </c>
    </row>
    <row r="29" spans="1:21">
      <c r="A29" s="1">
        <v>12</v>
      </c>
      <c r="B29" s="110" t="s">
        <v>53</v>
      </c>
      <c r="C29" s="111"/>
      <c r="D29" s="39">
        <v>27</v>
      </c>
      <c r="E29" s="40" t="s">
        <v>41</v>
      </c>
      <c r="F29" s="41"/>
      <c r="G29" s="112"/>
      <c r="H29" s="113"/>
      <c r="I29" s="113"/>
      <c r="J29" s="114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2.96</v>
      </c>
      <c r="U29" s="46">
        <f t="shared" si="1"/>
        <v>79.92</v>
      </c>
    </row>
    <row r="30" spans="1:21">
      <c r="A30" s="1">
        <v>13</v>
      </c>
      <c r="B30" s="110" t="s">
        <v>54</v>
      </c>
      <c r="C30" s="111"/>
      <c r="D30" s="39">
        <v>32</v>
      </c>
      <c r="E30" s="40" t="s">
        <v>41</v>
      </c>
      <c r="F30" s="41"/>
      <c r="G30" s="112"/>
      <c r="H30" s="113"/>
      <c r="I30" s="113"/>
      <c r="J30" s="114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2</v>
      </c>
      <c r="U30" s="46">
        <f t="shared" si="1"/>
        <v>64</v>
      </c>
    </row>
    <row r="31" spans="1:21">
      <c r="A31" s="1">
        <v>14</v>
      </c>
      <c r="B31" s="110" t="s">
        <v>73</v>
      </c>
      <c r="C31" s="111"/>
      <c r="D31" s="39">
        <v>105</v>
      </c>
      <c r="E31" s="40" t="s">
        <v>41</v>
      </c>
      <c r="F31" s="41"/>
      <c r="G31" s="112"/>
      <c r="H31" s="113"/>
      <c r="I31" s="113"/>
      <c r="J31" s="114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0.4</v>
      </c>
      <c r="U31" s="46">
        <f t="shared" si="1"/>
        <v>42</v>
      </c>
    </row>
    <row r="32" spans="1:21">
      <c r="A32" s="1">
        <v>15</v>
      </c>
      <c r="B32" s="78" t="s">
        <v>55</v>
      </c>
      <c r="C32" s="79"/>
      <c r="D32" s="39">
        <v>73</v>
      </c>
      <c r="E32" s="77" t="s">
        <v>41</v>
      </c>
      <c r="F32" s="41">
        <v>3.0000000000000001E-3</v>
      </c>
      <c r="G32" s="80"/>
      <c r="H32" s="81"/>
      <c r="I32" s="81"/>
      <c r="J32" s="82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3"/>
      <c r="S32" s="44" t="s">
        <v>74</v>
      </c>
      <c r="T32" s="45">
        <v>2.88</v>
      </c>
      <c r="U32" s="46">
        <f t="shared" si="1"/>
        <v>210.23999999999998</v>
      </c>
    </row>
    <row r="33" spans="1:21">
      <c r="A33" s="1">
        <v>16</v>
      </c>
      <c r="B33" s="110" t="s">
        <v>56</v>
      </c>
      <c r="C33" s="111"/>
      <c r="D33" s="39">
        <v>65</v>
      </c>
      <c r="E33" s="40" t="s">
        <v>47</v>
      </c>
      <c r="F33" s="41">
        <v>0.06</v>
      </c>
      <c r="G33" s="112"/>
      <c r="H33" s="113"/>
      <c r="I33" s="113"/>
      <c r="J33" s="114"/>
      <c r="K33" s="42"/>
      <c r="L33" s="42"/>
      <c r="M33" s="42"/>
      <c r="N33" s="42"/>
      <c r="O33" s="42"/>
      <c r="P33" s="42">
        <v>1.4999999999999999E-2</v>
      </c>
      <c r="Q33" s="42"/>
      <c r="R33" s="43"/>
      <c r="S33" s="44">
        <f t="shared" si="0"/>
        <v>7.4999999999999997E-2</v>
      </c>
      <c r="T33" s="45">
        <v>6</v>
      </c>
      <c r="U33" s="46">
        <f t="shared" si="1"/>
        <v>390</v>
      </c>
    </row>
    <row r="34" spans="1:21">
      <c r="A34" s="1">
        <v>17</v>
      </c>
      <c r="B34" s="100" t="s">
        <v>57</v>
      </c>
      <c r="C34" s="101"/>
      <c r="D34" s="50">
        <v>400</v>
      </c>
      <c r="E34" s="89" t="s">
        <v>41</v>
      </c>
      <c r="F34" s="51"/>
      <c r="G34" s="102"/>
      <c r="H34" s="103"/>
      <c r="I34" s="103"/>
      <c r="J34" s="104"/>
      <c r="K34" s="42"/>
      <c r="L34" s="42"/>
      <c r="M34" s="42"/>
      <c r="N34" s="42"/>
      <c r="O34" s="42"/>
      <c r="P34" s="42">
        <v>2.0000000000000001E-4</v>
      </c>
      <c r="Q34" s="42"/>
      <c r="R34" s="43"/>
      <c r="S34" s="44">
        <f t="shared" si="0"/>
        <v>2.0000000000000001E-4</v>
      </c>
      <c r="T34" s="94">
        <v>1.6E-2</v>
      </c>
      <c r="U34" s="46">
        <f>SUM(T34)*D34</f>
        <v>6.4</v>
      </c>
    </row>
    <row r="35" spans="1:21">
      <c r="A35" s="1">
        <v>18</v>
      </c>
      <c r="B35" s="52" t="s">
        <v>58</v>
      </c>
      <c r="C35" s="90" t="s">
        <v>81</v>
      </c>
      <c r="D35" s="50">
        <v>667</v>
      </c>
      <c r="E35" s="40" t="s">
        <v>41</v>
      </c>
      <c r="F35" s="51"/>
      <c r="G35" s="43"/>
      <c r="H35" s="53"/>
      <c r="I35" s="53"/>
      <c r="J35" s="51"/>
      <c r="K35" s="42"/>
      <c r="L35" s="42"/>
      <c r="M35" s="42"/>
      <c r="N35" s="42"/>
      <c r="O35" s="42"/>
      <c r="P35" s="92">
        <v>2.3E-3</v>
      </c>
      <c r="Q35" s="42"/>
      <c r="R35" s="43"/>
      <c r="S35" s="93">
        <v>2.3E-3</v>
      </c>
      <c r="T35" s="45">
        <v>0.18</v>
      </c>
      <c r="U35" s="46">
        <f t="shared" si="1"/>
        <v>120.06</v>
      </c>
    </row>
    <row r="36" spans="1:21">
      <c r="A36" s="1">
        <v>19</v>
      </c>
      <c r="B36" s="100" t="s">
        <v>59</v>
      </c>
      <c r="C36" s="101"/>
      <c r="D36" s="50">
        <v>130</v>
      </c>
      <c r="E36" s="40" t="s">
        <v>41</v>
      </c>
      <c r="F36" s="51"/>
      <c r="G36" s="102"/>
      <c r="H36" s="103"/>
      <c r="I36" s="103"/>
      <c r="J36" s="104"/>
      <c r="K36" s="42"/>
      <c r="L36" s="42"/>
      <c r="M36" s="42"/>
      <c r="N36" s="42"/>
      <c r="O36" s="42"/>
      <c r="P36" s="42">
        <v>3.0000000000000001E-3</v>
      </c>
      <c r="Q36" s="42"/>
      <c r="R36" s="43"/>
      <c r="S36" s="44">
        <f>SUM(F36:R36)</f>
        <v>3.0000000000000001E-3</v>
      </c>
      <c r="T36" s="45">
        <v>0.24</v>
      </c>
      <c r="U36" s="46">
        <f t="shared" si="1"/>
        <v>31.2</v>
      </c>
    </row>
    <row r="37" spans="1:21">
      <c r="A37" s="1">
        <v>20</v>
      </c>
      <c r="B37" s="100" t="s">
        <v>34</v>
      </c>
      <c r="C37" s="101"/>
      <c r="D37" s="50">
        <v>730</v>
      </c>
      <c r="E37" s="88" t="s">
        <v>41</v>
      </c>
      <c r="F37" s="51"/>
      <c r="G37" s="102">
        <v>2.0000000000000001E-4</v>
      </c>
      <c r="H37" s="103"/>
      <c r="I37" s="103"/>
      <c r="J37" s="104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4">
        <v>3.2000000000000001E-2</v>
      </c>
      <c r="U37" s="46">
        <f t="shared" si="1"/>
        <v>23.36</v>
      </c>
    </row>
    <row r="38" spans="1:21">
      <c r="A38" s="1">
        <v>21</v>
      </c>
      <c r="B38" s="59" t="s">
        <v>35</v>
      </c>
      <c r="C38" s="60"/>
      <c r="D38" s="54">
        <v>17</v>
      </c>
      <c r="E38" s="55" t="s">
        <v>41</v>
      </c>
      <c r="F38" s="56"/>
      <c r="G38" s="58"/>
      <c r="H38" s="61"/>
      <c r="I38" s="61"/>
      <c r="J38" s="56"/>
      <c r="K38" s="57"/>
      <c r="L38" s="57"/>
      <c r="M38" s="57"/>
      <c r="N38" s="57"/>
      <c r="O38" s="57"/>
      <c r="P38" s="57"/>
      <c r="Q38" s="57"/>
      <c r="R38" s="58">
        <v>5.0000000000000001E-3</v>
      </c>
      <c r="S38" s="62" t="s">
        <v>60</v>
      </c>
      <c r="T38" s="63">
        <v>0.4</v>
      </c>
      <c r="U38" s="64">
        <f t="shared" si="1"/>
        <v>6.8000000000000007</v>
      </c>
    </row>
    <row r="39" spans="1:21" ht="19.5" thickBot="1">
      <c r="A39" s="1">
        <v>22</v>
      </c>
      <c r="B39" s="105" t="s">
        <v>61</v>
      </c>
      <c r="C39" s="106"/>
      <c r="D39" s="65">
        <v>32</v>
      </c>
      <c r="E39" s="25" t="s">
        <v>41</v>
      </c>
      <c r="F39" s="66">
        <v>2.5000000000000001E-2</v>
      </c>
      <c r="G39" s="107"/>
      <c r="H39" s="108"/>
      <c r="I39" s="108"/>
      <c r="J39" s="109"/>
      <c r="K39" s="67"/>
      <c r="L39" s="67"/>
      <c r="M39" s="67"/>
      <c r="N39" s="67"/>
      <c r="O39" s="67"/>
      <c r="P39" s="67"/>
      <c r="Q39" s="67"/>
      <c r="R39" s="68"/>
      <c r="S39" s="69">
        <f>SUM(F39:R39)</f>
        <v>2.5000000000000001E-2</v>
      </c>
      <c r="T39" s="70">
        <v>2</v>
      </c>
      <c r="U39" s="71">
        <f>SUM(T39)*D39</f>
        <v>64</v>
      </c>
    </row>
    <row r="40" spans="1:21" ht="18.75" customHeight="1" thickBot="1">
      <c r="B40" s="72"/>
      <c r="C40" s="72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4" t="s">
        <v>62</v>
      </c>
      <c r="S40" s="98">
        <f>SUM(U18:U39)</f>
        <v>4322.9780000000001</v>
      </c>
      <c r="T40" s="98"/>
      <c r="U40" s="99"/>
    </row>
    <row r="42" spans="1:21" ht="15" customHeight="1">
      <c r="B42" s="97" t="s">
        <v>63</v>
      </c>
      <c r="C42" s="97"/>
      <c r="D42" s="97" t="s">
        <v>64</v>
      </c>
      <c r="E42" s="97"/>
      <c r="F42" s="97"/>
      <c r="G42" s="97" t="s">
        <v>65</v>
      </c>
      <c r="H42" s="97"/>
      <c r="I42" s="97"/>
      <c r="J42" s="97"/>
      <c r="K42" s="97"/>
      <c r="O42" s="1" t="s">
        <v>66</v>
      </c>
      <c r="P42" s="97" t="s">
        <v>6</v>
      </c>
      <c r="Q42" s="97"/>
      <c r="R42" s="97" t="s">
        <v>76</v>
      </c>
      <c r="S42" s="97"/>
    </row>
    <row r="44" spans="1:21">
      <c r="B44" s="96" t="s">
        <v>67</v>
      </c>
      <c r="C44" s="96"/>
      <c r="D44" s="97" t="s">
        <v>64</v>
      </c>
      <c r="E44" s="97"/>
      <c r="F44" s="97"/>
      <c r="G44" s="97" t="s">
        <v>68</v>
      </c>
      <c r="H44" s="97"/>
      <c r="I44" s="97"/>
      <c r="J44" s="97"/>
      <c r="K44" s="97"/>
      <c r="O44" s="75" t="s">
        <v>69</v>
      </c>
      <c r="P44" s="97" t="s">
        <v>6</v>
      </c>
      <c r="Q44" s="97"/>
      <c r="R44" s="97" t="s">
        <v>70</v>
      </c>
      <c r="S44" s="97"/>
    </row>
    <row r="45" spans="1:21">
      <c r="U45" s="170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37:C37"/>
    <mergeCell ref="G37:J37"/>
    <mergeCell ref="B39:C39"/>
    <mergeCell ref="G39:J39"/>
    <mergeCell ref="B34:C34"/>
    <mergeCell ref="G34:J34"/>
    <mergeCell ref="B36:C36"/>
    <mergeCell ref="G36:J36"/>
    <mergeCell ref="S40:U40"/>
    <mergeCell ref="B42:C42"/>
    <mergeCell ref="D42:F42"/>
    <mergeCell ref="G42:K42"/>
    <mergeCell ref="P42:Q42"/>
    <mergeCell ref="R42:S42"/>
    <mergeCell ref="B44:C44"/>
    <mergeCell ref="D44:F44"/>
    <mergeCell ref="G44:K44"/>
    <mergeCell ref="P44:Q44"/>
    <mergeCell ref="R44:S44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2024-03-18T06:28:40Z</cp:lastPrinted>
  <dcterms:created xsi:type="dcterms:W3CDTF">2022-11-25T09:20:00Z</dcterms:created>
  <dcterms:modified xsi:type="dcterms:W3CDTF">2024-03-18T09:06:02Z</dcterms:modified>
</cp:coreProperties>
</file>