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5" l="1"/>
  <c r="J9" s="1"/>
  <c r="K10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<sst xmlns="http://schemas.openxmlformats.org/spreadsheetml/2006/main" count="88" uniqueCount="73">
  <si>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</si>
  <si>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</si>
  <si>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</si>
  <si>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</si>
  <si>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</si>
  <si>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</si>
  <si>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</si>
  <si>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</si>
  <si>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</si>
  <si>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</si>
  <si>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</si>
  <si>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</si>
  <si>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</si>
  <si>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</si>
  <si>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</si>
  <si>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</si>
  <si>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</si>
  <si>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</si>
  <si>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</si>
  <si>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</si>
  <si>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</si>
  <si>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</si>
  <si>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</si>
  <si>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</si>
  <si>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</si>
  <si>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</si>
  <si>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</si>
  <si>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</si>
  <si>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</si>
  <si>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</si>
  <si>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</si>
  <si>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</si>
  <si>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</si>
  <si>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</si>
  <si>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</si>
  <si>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</si>
  <si>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</si>
  <si>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</si>
  <si>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</si>
  <si>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</si>
  <si>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</si>
  <si>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</si>
  <si>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</si>
  <si>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</si>
  <si>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</si>
  <si>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</si>
  <si>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</si>
  <si>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</si>
  <si>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</si>
  <si>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</si>
  <si>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</si>
  <si>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</si>
  <si>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</si>
  <si>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</si>
  <si>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</si>
  <si>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</si>
  <si>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</si>
  <si>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</si>
  <si>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</si>
  <si>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</si>
  <si>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</si>
  <si>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</si>
  <si>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</si>
  <si>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</si>
  <si>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</si>
  <si>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</si>
  <si>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</si>
  <si>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</si>
  <si>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</si>
  <si>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шт</t>
  </si>
  <si>
    <t xml:space="preserve">   1неделя  </t>
  </si>
  <si>
    <t>№13</t>
  </si>
  <si>
    <t>20.03.2024г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</si>
</sst>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/>
    <xf numFmtId="2" fontId="1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tabSelected="1" zoomScale="80" zoomScaleNormal="80" workbookViewId="0">
      <selection activeCell="O34" sqref="O34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44" t="s">
        <v>46</v>
      </c>
      <c r="I1" s="44"/>
      <c r="J1" s="44"/>
      <c r="K1" s="33" t="s">
        <v>71</v>
      </c>
    </row>
    <row r="2" spans="1:18" ht="15" customHeight="1">
      <c r="B2" s="1" t="s">
        <v>44</v>
      </c>
      <c r="C2" s="41" t="s">
        <v>41</v>
      </c>
      <c r="D2" s="41"/>
      <c r="E2" s="49" t="s">
        <v>43</v>
      </c>
      <c r="F2" s="49"/>
      <c r="G2" s="11" t="s">
        <v>48</v>
      </c>
      <c r="H2" s="41" t="s">
        <v>40</v>
      </c>
      <c r="I2" s="41"/>
      <c r="J2" s="41"/>
      <c r="L2" s="41" t="s">
        <v>39</v>
      </c>
      <c r="M2" s="41"/>
      <c r="N2" s="41" t="s">
        <v>1</v>
      </c>
      <c r="O2" s="41"/>
      <c r="P2" s="43" t="s">
        <v>38</v>
      </c>
      <c r="Q2" s="43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3" t="s">
        <v>72</v>
      </c>
      <c r="H4" s="23" t="s">
        <v>70</v>
      </c>
      <c r="I4" s="1" t="s">
        <v>61</v>
      </c>
      <c r="O4" s="41" t="s">
        <v>37</v>
      </c>
      <c r="P4" s="41"/>
    </row>
    <row r="5" spans="1:18" ht="28.5" customHeight="1">
      <c r="B5" s="42" t="s">
        <v>50</v>
      </c>
      <c r="C5" s="42"/>
      <c r="D5" s="42" t="s">
        <v>36</v>
      </c>
      <c r="E5" s="42"/>
      <c r="F5" s="50" t="s">
        <v>35</v>
      </c>
      <c r="G5" s="51"/>
      <c r="H5" s="42" t="s">
        <v>34</v>
      </c>
      <c r="I5" s="42"/>
      <c r="J5" s="42" t="s">
        <v>33</v>
      </c>
      <c r="K5" s="42"/>
      <c r="L5" s="42" t="s">
        <v>32</v>
      </c>
      <c r="M5" s="42"/>
      <c r="O5" s="42" t="s">
        <v>31</v>
      </c>
      <c r="P5" s="42"/>
    </row>
    <row r="6" spans="1:18">
      <c r="B6" s="42"/>
      <c r="C6" s="42"/>
      <c r="D6" s="42"/>
      <c r="E6" s="42"/>
      <c r="F6" s="52"/>
      <c r="G6" s="53"/>
      <c r="H6" s="42"/>
      <c r="I6" s="42"/>
      <c r="J6" s="42"/>
      <c r="K6" s="42"/>
      <c r="L6" s="42"/>
      <c r="M6" s="42"/>
      <c r="O6" s="42">
        <v>504202</v>
      </c>
      <c r="P6" s="42"/>
    </row>
    <row r="7" spans="1:18" ht="19.5" customHeight="1">
      <c r="B7" s="42"/>
      <c r="C7" s="42"/>
      <c r="D7" s="42"/>
      <c r="E7" s="42"/>
      <c r="F7" s="52"/>
      <c r="G7" s="53"/>
      <c r="H7" s="42"/>
      <c r="I7" s="42"/>
      <c r="J7" s="42"/>
      <c r="K7" s="42"/>
      <c r="L7" s="42"/>
      <c r="M7" s="42"/>
    </row>
    <row r="8" spans="1:18" ht="63" customHeight="1">
      <c r="B8" s="12" t="s">
        <v>30</v>
      </c>
      <c r="C8" s="12" t="s">
        <v>29</v>
      </c>
      <c r="D8" s="42"/>
      <c r="E8" s="42"/>
      <c r="F8" s="54"/>
      <c r="G8" s="55"/>
      <c r="H8" s="42"/>
      <c r="I8" s="42"/>
      <c r="J8" s="42"/>
      <c r="K8" s="42"/>
      <c r="L8" s="42"/>
      <c r="M8" s="42"/>
      <c r="R8" s="1" t="s">
        <v>28</v>
      </c>
    </row>
    <row r="9" spans="1:18" ht="24" customHeight="1" thickBot="1">
      <c r="B9" s="45"/>
      <c r="C9" s="46"/>
      <c r="D9" s="47">
        <v>70</v>
      </c>
      <c r="E9" s="47"/>
      <c r="F9" s="56">
        <v>93</v>
      </c>
      <c r="G9" s="57"/>
      <c r="H9" s="42">
        <f>SUM(F9)*D9</f>
        <v>6510</v>
      </c>
      <c r="I9" s="42"/>
      <c r="J9" s="48">
        <f>SUM(P35)/L9</f>
        <v>67.682906976744178</v>
      </c>
      <c r="K9" s="48"/>
      <c r="L9" s="42">
        <v>86</v>
      </c>
      <c r="M9" s="42"/>
    </row>
    <row r="10" spans="1:18" ht="24.75" customHeight="1">
      <c r="B10" s="3"/>
      <c r="C10" s="3"/>
      <c r="D10" s="42" t="s">
        <v>47</v>
      </c>
      <c r="E10" s="42"/>
      <c r="F10" s="42"/>
      <c r="G10" s="42"/>
      <c r="H10" s="42"/>
      <c r="I10" s="42"/>
      <c r="J10" s="42"/>
      <c r="K10" s="48">
        <f>J9*L9</f>
        <v>5820.73</v>
      </c>
      <c r="L10" s="48"/>
      <c r="M10" s="48"/>
    </row>
    <row r="12" spans="1:18" ht="21" customHeight="1">
      <c r="A12" s="34" t="s">
        <v>51</v>
      </c>
      <c r="B12" s="42" t="s">
        <v>27</v>
      </c>
      <c r="C12" s="42"/>
      <c r="D12" s="42" t="s">
        <v>26</v>
      </c>
      <c r="E12" s="42" t="s">
        <v>25</v>
      </c>
      <c r="F12" s="42" t="s">
        <v>24</v>
      </c>
      <c r="G12" s="42"/>
      <c r="H12" s="42"/>
      <c r="I12" s="42"/>
      <c r="J12" s="42"/>
      <c r="K12" s="42"/>
      <c r="L12" s="42"/>
      <c r="M12" s="42"/>
      <c r="N12" s="42"/>
      <c r="O12" s="42"/>
      <c r="P12" s="58" t="s">
        <v>23</v>
      </c>
      <c r="Q12" s="42" t="s">
        <v>22</v>
      </c>
      <c r="R12" s="42" t="s">
        <v>21</v>
      </c>
    </row>
    <row r="13" spans="1:18" ht="17.25" customHeight="1">
      <c r="A13" s="36"/>
      <c r="B13" s="42"/>
      <c r="C13" s="42"/>
      <c r="D13" s="42"/>
      <c r="E13" s="42"/>
      <c r="F13" s="42" t="s">
        <v>20</v>
      </c>
      <c r="G13" s="42"/>
      <c r="H13" s="42"/>
      <c r="I13" s="42"/>
      <c r="J13" s="42"/>
      <c r="K13" s="42"/>
      <c r="L13" s="42"/>
      <c r="M13" s="42"/>
      <c r="N13" s="42"/>
      <c r="O13" s="42"/>
      <c r="P13" s="58"/>
      <c r="Q13" s="42"/>
      <c r="R13" s="42"/>
    </row>
    <row r="14" spans="1:18" ht="71.25" customHeight="1">
      <c r="A14" s="36"/>
      <c r="B14" s="42"/>
      <c r="C14" s="42"/>
      <c r="D14" s="42"/>
      <c r="E14" s="42"/>
      <c r="F14" s="34" t="s">
        <v>56</v>
      </c>
      <c r="G14" s="34" t="s">
        <v>63</v>
      </c>
      <c r="H14" s="34" t="s">
        <v>64</v>
      </c>
      <c r="I14" s="34" t="s">
        <v>57</v>
      </c>
      <c r="J14" s="34" t="s">
        <v>65</v>
      </c>
      <c r="K14" s="34"/>
      <c r="L14" s="34"/>
      <c r="M14" s="34"/>
      <c r="N14" s="34"/>
      <c r="O14" s="34"/>
      <c r="P14" s="58"/>
      <c r="Q14" s="42"/>
      <c r="R14" s="42"/>
    </row>
    <row r="15" spans="1:18" ht="24" customHeight="1">
      <c r="A15" s="35"/>
      <c r="B15" s="42"/>
      <c r="C15" s="42"/>
      <c r="D15" s="42"/>
      <c r="E15" s="42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58"/>
      <c r="Q15" s="42"/>
      <c r="R15" s="42"/>
    </row>
    <row r="16" spans="1:18">
      <c r="A16" s="14"/>
      <c r="B16" s="39" t="s">
        <v>19</v>
      </c>
      <c r="C16" s="39"/>
      <c r="D16" s="12"/>
      <c r="E16" s="12"/>
      <c r="F16" s="12">
        <f>SUM(L9)</f>
        <v>86</v>
      </c>
      <c r="G16" s="12">
        <v>86</v>
      </c>
      <c r="H16" s="12">
        <v>86</v>
      </c>
      <c r="I16" s="12">
        <v>86</v>
      </c>
      <c r="J16" s="12">
        <v>86</v>
      </c>
      <c r="K16" s="12"/>
      <c r="L16" s="12"/>
      <c r="M16" s="12"/>
      <c r="N16" s="12"/>
      <c r="O16" s="12"/>
      <c r="P16" s="12"/>
      <c r="Q16" s="12"/>
      <c r="R16" s="12"/>
    </row>
    <row r="17" spans="1:18">
      <c r="A17" s="14"/>
      <c r="B17" s="39" t="s">
        <v>18</v>
      </c>
      <c r="C17" s="39"/>
      <c r="D17" s="12"/>
      <c r="E17" s="12" t="s">
        <v>17</v>
      </c>
      <c r="F17" s="21" t="s">
        <v>62</v>
      </c>
      <c r="G17" s="12">
        <v>150</v>
      </c>
      <c r="H17" s="12">
        <v>60</v>
      </c>
      <c r="I17" s="21" t="s">
        <v>68</v>
      </c>
      <c r="J17" s="12">
        <v>50</v>
      </c>
      <c r="K17" s="12"/>
      <c r="L17" s="12"/>
      <c r="M17" s="12"/>
      <c r="N17" s="12"/>
      <c r="O17" s="12"/>
      <c r="P17" s="12"/>
      <c r="Q17" s="12"/>
      <c r="R17" s="12"/>
    </row>
    <row r="18" spans="1:18">
      <c r="A18" s="14">
        <v>1</v>
      </c>
      <c r="B18" s="40" t="s">
        <v>16</v>
      </c>
      <c r="C18" s="40"/>
      <c r="D18" s="8">
        <v>550</v>
      </c>
      <c r="E18" s="12" t="s">
        <v>6</v>
      </c>
      <c r="F18" s="7">
        <v>9.1999999999999998E-2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9.1999999999999998E-2</v>
      </c>
      <c r="Q18" s="15">
        <v>7.91</v>
      </c>
      <c r="R18" s="15">
        <f t="shared" ref="R18:R32" si="1">SUM(Q18)*D18</f>
        <v>4350.5</v>
      </c>
    </row>
    <row r="19" spans="1:18">
      <c r="A19" s="14">
        <v>2</v>
      </c>
      <c r="B19" s="40" t="s">
        <v>15</v>
      </c>
      <c r="C19" s="40"/>
      <c r="D19" s="8">
        <v>93</v>
      </c>
      <c r="E19" s="12" t="s">
        <v>6</v>
      </c>
      <c r="F19" s="7">
        <v>8.0000000000000002E-3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8.0000000000000002E-3</v>
      </c>
      <c r="Q19" s="15">
        <v>0.69</v>
      </c>
      <c r="R19" s="15">
        <f t="shared" si="1"/>
        <v>64.17</v>
      </c>
    </row>
    <row r="20" spans="1:18">
      <c r="A20" s="14">
        <v>3</v>
      </c>
      <c r="B20" s="40" t="s">
        <v>14</v>
      </c>
      <c r="C20" s="40"/>
      <c r="D20" s="8">
        <v>27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0.86</v>
      </c>
      <c r="R20" s="15">
        <f t="shared" si="1"/>
        <v>23.22</v>
      </c>
    </row>
    <row r="21" spans="1:18">
      <c r="A21" s="14">
        <v>4</v>
      </c>
      <c r="B21" s="40" t="s">
        <v>11</v>
      </c>
      <c r="C21" s="40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5">
        <v>0.69</v>
      </c>
      <c r="R21" s="15">
        <f t="shared" si="1"/>
        <v>11.729999999999999</v>
      </c>
    </row>
    <row r="22" spans="1:18">
      <c r="A22" s="14">
        <v>5</v>
      </c>
      <c r="B22" s="40" t="s">
        <v>58</v>
      </c>
      <c r="C22" s="40"/>
      <c r="D22" s="8">
        <v>130</v>
      </c>
      <c r="E22" s="12" t="s">
        <v>6</v>
      </c>
      <c r="F22" s="7">
        <v>5.0000000000000001E-3</v>
      </c>
      <c r="G22" s="19"/>
      <c r="H22" s="19"/>
      <c r="I22" s="19"/>
      <c r="J22" s="19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5">
        <v>0.69</v>
      </c>
      <c r="R22" s="15">
        <f t="shared" si="1"/>
        <v>89.699999999999989</v>
      </c>
    </row>
    <row r="23" spans="1:18">
      <c r="A23" s="14">
        <v>6</v>
      </c>
      <c r="B23" s="40" t="s">
        <v>10</v>
      </c>
      <c r="C23" s="40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0.26</v>
      </c>
      <c r="R23" s="15">
        <f t="shared" si="1"/>
        <v>7.0200000000000005</v>
      </c>
    </row>
    <row r="24" spans="1:18">
      <c r="A24" s="14">
        <v>7</v>
      </c>
      <c r="B24" s="40" t="s">
        <v>12</v>
      </c>
      <c r="C24" s="40"/>
      <c r="D24" s="8">
        <v>40</v>
      </c>
      <c r="E24" s="22" t="s">
        <v>69</v>
      </c>
      <c r="F24" s="7">
        <v>3.2000000000000002E-3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3.2000000000000002E-3</v>
      </c>
      <c r="Q24" s="15">
        <v>2</v>
      </c>
      <c r="R24" s="15">
        <f t="shared" si="1"/>
        <v>80</v>
      </c>
    </row>
    <row r="25" spans="1:18">
      <c r="A25" s="14">
        <v>8</v>
      </c>
      <c r="B25" s="37" t="s">
        <v>13</v>
      </c>
      <c r="C25" s="38"/>
      <c r="D25" s="8">
        <v>37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0.26</v>
      </c>
      <c r="R25" s="15">
        <f t="shared" si="1"/>
        <v>9.620000000000001</v>
      </c>
    </row>
    <row r="26" spans="1:18">
      <c r="A26" s="14">
        <v>9</v>
      </c>
      <c r="B26" s="40" t="s">
        <v>59</v>
      </c>
      <c r="C26" s="40"/>
      <c r="D26" s="8">
        <v>12.5</v>
      </c>
      <c r="E26" s="24" t="s">
        <v>69</v>
      </c>
      <c r="F26" s="7">
        <v>5.0000000000000001E-3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5.0000000000000001E-3</v>
      </c>
      <c r="Q26" s="15">
        <v>7</v>
      </c>
      <c r="R26" s="15">
        <f t="shared" si="1"/>
        <v>87.5</v>
      </c>
    </row>
    <row r="27" spans="1:18">
      <c r="A27" s="14">
        <v>10</v>
      </c>
      <c r="B27" s="37" t="s">
        <v>66</v>
      </c>
      <c r="C27" s="38"/>
      <c r="D27" s="8">
        <v>58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4.3</v>
      </c>
      <c r="R27" s="15">
        <f t="shared" si="1"/>
        <v>249.39999999999998</v>
      </c>
    </row>
    <row r="28" spans="1:18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4.1999999999999997E-3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4.1999999999999997E-3</v>
      </c>
      <c r="Q28" s="15">
        <v>0.36</v>
      </c>
      <c r="R28" s="15">
        <f t="shared" si="1"/>
        <v>240.12</v>
      </c>
    </row>
    <row r="29" spans="1:18">
      <c r="A29" s="14">
        <v>12</v>
      </c>
      <c r="B29" s="40" t="s">
        <v>8</v>
      </c>
      <c r="C29" s="40"/>
      <c r="D29" s="16">
        <v>43.33</v>
      </c>
      <c r="E29" s="12" t="s">
        <v>6</v>
      </c>
      <c r="F29" s="9"/>
      <c r="G29" s="20"/>
      <c r="H29" s="19">
        <v>6.8000000000000005E-2</v>
      </c>
      <c r="I29" s="19"/>
      <c r="J29" s="19"/>
      <c r="K29" s="6"/>
      <c r="L29" s="6"/>
      <c r="M29" s="6"/>
      <c r="N29" s="6"/>
      <c r="O29" s="6"/>
      <c r="P29" s="7">
        <f t="shared" si="0"/>
        <v>6.8000000000000005E-2</v>
      </c>
      <c r="Q29" s="15">
        <v>6</v>
      </c>
      <c r="R29" s="15">
        <f t="shared" si="1"/>
        <v>259.98</v>
      </c>
    </row>
    <row r="30" spans="1:18">
      <c r="A30" s="14">
        <v>13</v>
      </c>
      <c r="B30" s="40" t="s">
        <v>60</v>
      </c>
      <c r="C30" s="40"/>
      <c r="D30" s="8">
        <v>730</v>
      </c>
      <c r="E30" s="12" t="s">
        <v>6</v>
      </c>
      <c r="F30" s="7"/>
      <c r="G30" s="20"/>
      <c r="H30" s="19"/>
      <c r="I30" s="19">
        <v>1.1999999999999999E-3</v>
      </c>
      <c r="J30" s="19"/>
      <c r="K30" s="6"/>
      <c r="L30" s="6"/>
      <c r="M30" s="6"/>
      <c r="N30" s="6"/>
      <c r="O30" s="6"/>
      <c r="P30" s="7">
        <f t="shared" si="0"/>
        <v>1.1999999999999999E-3</v>
      </c>
      <c r="Q30" s="15">
        <v>0.1</v>
      </c>
      <c r="R30" s="15">
        <f t="shared" si="1"/>
        <v>73</v>
      </c>
    </row>
    <row r="31" spans="1:18">
      <c r="A31" s="14">
        <v>14</v>
      </c>
      <c r="B31" s="40" t="s">
        <v>7</v>
      </c>
      <c r="C31" s="40"/>
      <c r="D31" s="8">
        <v>73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1.29</v>
      </c>
      <c r="R31" s="15">
        <f t="shared" si="1"/>
        <v>94.17</v>
      </c>
    </row>
    <row r="32" spans="1:18">
      <c r="A32" s="14">
        <v>15</v>
      </c>
      <c r="B32" s="37" t="s">
        <v>67</v>
      </c>
      <c r="C32" s="38"/>
      <c r="D32" s="8">
        <v>30</v>
      </c>
      <c r="E32" s="12" t="s">
        <v>6</v>
      </c>
      <c r="F32" s="7"/>
      <c r="G32" s="20"/>
      <c r="H32" s="19"/>
      <c r="I32" s="19"/>
      <c r="J32" s="19">
        <v>7.0000000000000007E-2</v>
      </c>
      <c r="K32" s="6"/>
      <c r="L32" s="6"/>
      <c r="M32" s="6"/>
      <c r="N32" s="6"/>
      <c r="O32" s="6"/>
      <c r="P32" s="7">
        <f t="shared" si="0"/>
        <v>7.0000000000000007E-2</v>
      </c>
      <c r="Q32" s="15">
        <v>6.02</v>
      </c>
      <c r="R32" s="15">
        <f t="shared" si="1"/>
        <v>180.6</v>
      </c>
    </row>
    <row r="33" spans="1:18">
      <c r="A33" s="26"/>
      <c r="B33" s="27"/>
      <c r="C33" s="27"/>
      <c r="D33" s="28"/>
      <c r="E33" s="4"/>
      <c r="F33" s="29"/>
      <c r="G33" s="30"/>
      <c r="H33" s="31"/>
      <c r="I33" s="31"/>
      <c r="J33" s="31"/>
      <c r="K33" s="32"/>
      <c r="L33" s="32"/>
      <c r="M33" s="32"/>
      <c r="N33" s="32"/>
      <c r="O33" s="6"/>
      <c r="P33" s="7"/>
      <c r="Q33" s="25"/>
      <c r="R33" s="25"/>
    </row>
    <row r="34" spans="1:18">
      <c r="A34" s="26"/>
      <c r="B34" s="27"/>
      <c r="C34" s="27"/>
      <c r="D34" s="28"/>
      <c r="E34" s="4"/>
      <c r="F34" s="29"/>
      <c r="G34" s="30"/>
      <c r="H34" s="31"/>
      <c r="I34" s="31"/>
      <c r="J34" s="31"/>
      <c r="K34" s="32"/>
      <c r="L34" s="32"/>
      <c r="M34" s="32"/>
      <c r="N34" s="32"/>
      <c r="O34" s="6"/>
      <c r="P34" s="7"/>
      <c r="Q34" s="25"/>
      <c r="R34" s="25"/>
    </row>
    <row r="35" spans="1:18" ht="18.75" customHeight="1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8" t="s">
        <v>5</v>
      </c>
      <c r="P35" s="48">
        <f>SUM(R18:R32)</f>
        <v>5820.73</v>
      </c>
      <c r="Q35" s="48"/>
      <c r="R35" s="48"/>
    </row>
    <row r="36" spans="1:18"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ht="21.75" customHeight="1">
      <c r="B37" s="41" t="s">
        <v>52</v>
      </c>
      <c r="C37" s="41"/>
      <c r="D37" s="41"/>
      <c r="E37" s="41"/>
      <c r="F37" s="41"/>
      <c r="G37" s="41" t="s">
        <v>53</v>
      </c>
      <c r="H37" s="41"/>
      <c r="L37" s="1" t="s">
        <v>4</v>
      </c>
      <c r="M37" s="41" t="s">
        <v>1</v>
      </c>
      <c r="N37" s="41"/>
      <c r="O37" s="41" t="s">
        <v>45</v>
      </c>
      <c r="P37" s="41"/>
    </row>
    <row r="39" spans="1:18" ht="18.75" customHeight="1">
      <c r="B39" s="59" t="s">
        <v>3</v>
      </c>
      <c r="C39" s="59"/>
      <c r="D39" s="41" t="s">
        <v>55</v>
      </c>
      <c r="E39" s="41"/>
      <c r="F39" s="41"/>
      <c r="G39" s="3" t="s">
        <v>54</v>
      </c>
      <c r="H39" s="3"/>
      <c r="L39" s="2" t="s">
        <v>2</v>
      </c>
      <c r="M39" s="41" t="s">
        <v>1</v>
      </c>
      <c r="N39" s="41"/>
      <c r="O39" s="41" t="s">
        <v>0</v>
      </c>
      <c r="P39" s="41"/>
    </row>
  </sheetData>
  <sheetProtection formatCells="0"/>
  <protectedRanges>
    <protectedRange sqref="B18:O34" name="Диапазон4"/>
    <protectedRange sqref="L9" name="Диапазон3"/>
    <protectedRange sqref="B4" name="Диапазон2"/>
    <protectedRange sqref="K1" name="Диапазон1"/>
  </protectedRanges>
  <mergeCells count="68">
    <mergeCell ref="B37:F37"/>
    <mergeCell ref="O39:P39"/>
    <mergeCell ref="P35:R35"/>
    <mergeCell ref="M37:N37"/>
    <mergeCell ref="O37:P37"/>
    <mergeCell ref="B39:C39"/>
    <mergeCell ref="D39:F39"/>
    <mergeCell ref="M39:N39"/>
    <mergeCell ref="G37:H37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2024-03-20T06:39:52Z</cp:lastPrinted>
  <dcterms:created xsi:type="dcterms:W3CDTF">2022-11-11T08:50:12Z</dcterms:created>
  <dcterms:modified xsi:type="dcterms:W3CDTF">2024-03-20T06:40:25Z</dcterms:modified>
</cp:coreProperties>
</file>