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26" i="1"/>
  <c r="V39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7"/>
  <c r="V27"/>
  <c r="T28"/>
  <c r="V28"/>
  <c r="T29"/>
  <c r="V29"/>
  <c r="T30"/>
  <c r="V30"/>
  <c r="V31"/>
  <c r="T32"/>
  <c r="V32"/>
  <c r="T33"/>
  <c r="V33"/>
  <c r="T34"/>
  <c r="V34"/>
  <c r="T35"/>
  <c r="V35"/>
  <c r="T36"/>
  <c r="V36"/>
  <c r="T37"/>
  <c r="V37"/>
  <c r="T38"/>
  <c r="V38"/>
  <c r="T40"/>
  <c r="V40"/>
  <c r="T41"/>
  <c r="V41"/>
  <c r="T42" l="1"/>
  <c r="L9" s="1"/>
  <c r="M10" s="1"/>
</calcChain>
</file>

<file path=xl/sharedStrings.xml><?xml version="1.0" encoding="utf-8"?>
<sst xmlns="http://schemas.openxmlformats.org/spreadsheetml/2006/main" count="116" uniqueCount="91">
  <si>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</si>
  <si>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</si>
  <si>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</si>
  <si>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</si>
  <si>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</si>
  <si>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</si>
  <si>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</si>
  <si>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</si>
  <si>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</si>
  <si>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</si>
  <si>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</si>
  <si>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</si>
  <si>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</si>
  <si>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</si>
  <si>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</si>
  <si>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</si>
  <si>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</si>
  <si>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</si>
  <si>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</si>
  <si>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</si>
  <si>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</si>
  <si>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</si>
  <si>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</si>
  <si>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</si>
  <si>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</si>
  <si>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</si>
  <si>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</si>
  <si>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</si>
  <si>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</si>
  <si>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</si>
  <si>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</si>
  <si>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</si>
  <si>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</si>
  <si>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</si>
  <si>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</si>
  <si>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</si>
  <si>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</si>
  <si>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</si>
  <si>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</si>
  <si>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</si>
  <si>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</si>
  <si>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</si>
  <si>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</si>
  <si>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</si>
  <si>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</si>
  <si>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</si>
  <si>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</si>
  <si>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</si>
  <si>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</si>
  <si>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</si>
  <si>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</si>
  <si>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</si>
  <si>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</si>
  <si>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</si>
  <si>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</si>
  <si>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</si>
  <si>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</si>
  <si>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</si>
  <si>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</si>
  <si>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</si>
  <si>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</si>
  <si>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</si>
  <si>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</si>
  <si>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</si>
  <si>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</si>
  <si>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</si>
  <si>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</si>
  <si>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</si>
  <si>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</si>
  <si>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</si>
  <si>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</si>
  <si>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</si>
  <si>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</si>
  <si>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</si>
  <si>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</si>
  <si>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</si>
  <si>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</si>
  <si>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</si>
  <si>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</si>
  <si>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</si>
  <si>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</si>
  <si>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</si>
  <si>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</si>
  <si>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</si>
  <si>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</si>
  <si>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</si>
  <si>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</si>
  <si>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0,065</t>
  </si>
  <si>
    <t>№14</t>
  </si>
  <si>
    <t>21.03.2024г</t>
  </si>
  <si>
    <t>0,0011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</si>
</sst>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6"/>
  <sheetViews>
    <sheetView tabSelected="1" topLeftCell="A30" zoomScale="70" zoomScaleNormal="70" workbookViewId="0">
      <selection activeCell="H28" sqref="H28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76" t="s">
        <v>74</v>
      </c>
      <c r="H1" s="76"/>
      <c r="I1" s="76"/>
      <c r="J1" s="76"/>
      <c r="K1" s="76"/>
      <c r="L1" s="76"/>
      <c r="M1" s="69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76" t="s">
        <v>67</v>
      </c>
      <c r="D2" s="76"/>
      <c r="E2" s="83" t="s">
        <v>70</v>
      </c>
      <c r="F2" s="83"/>
      <c r="G2" s="76" t="s">
        <v>66</v>
      </c>
      <c r="H2" s="76"/>
      <c r="I2" s="76"/>
      <c r="J2" s="76"/>
      <c r="K2" s="76" t="s">
        <v>65</v>
      </c>
      <c r="L2" s="76"/>
      <c r="M2" s="3" t="s">
        <v>79</v>
      </c>
      <c r="N2" s="76" t="s">
        <v>64</v>
      </c>
      <c r="O2" s="76"/>
      <c r="P2" s="4"/>
      <c r="Q2" s="4"/>
      <c r="R2" s="76" t="s">
        <v>1</v>
      </c>
      <c r="S2" s="76"/>
      <c r="T2" s="102" t="s">
        <v>63</v>
      </c>
      <c r="U2" s="102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6" t="s">
        <v>62</v>
      </c>
      <c r="T4" s="76"/>
      <c r="U4" s="3"/>
      <c r="V4" s="3"/>
    </row>
    <row r="5" spans="2:24" ht="15" customHeight="1">
      <c r="B5" s="96" t="s">
        <v>61</v>
      </c>
      <c r="C5" s="97"/>
      <c r="D5" s="77" t="s">
        <v>60</v>
      </c>
      <c r="E5" s="86"/>
      <c r="F5" s="77" t="s">
        <v>59</v>
      </c>
      <c r="G5" s="78"/>
      <c r="H5" s="78"/>
      <c r="I5" s="78"/>
      <c r="J5" s="78"/>
      <c r="K5" s="77" t="s">
        <v>58</v>
      </c>
      <c r="L5" s="78" t="s">
        <v>57</v>
      </c>
      <c r="M5" s="86"/>
      <c r="N5" s="77" t="s">
        <v>56</v>
      </c>
      <c r="O5" s="86"/>
      <c r="P5" s="8"/>
      <c r="Q5" s="8"/>
      <c r="R5" s="3"/>
      <c r="S5" s="103" t="s">
        <v>55</v>
      </c>
      <c r="T5" s="103"/>
      <c r="U5" s="3"/>
      <c r="V5" s="3"/>
    </row>
    <row r="6" spans="2:24" ht="21">
      <c r="B6" s="98"/>
      <c r="C6" s="99"/>
      <c r="D6" s="79"/>
      <c r="E6" s="87"/>
      <c r="F6" s="79"/>
      <c r="G6" s="80"/>
      <c r="H6" s="80"/>
      <c r="I6" s="80"/>
      <c r="J6" s="80"/>
      <c r="K6" s="79"/>
      <c r="L6" s="80"/>
      <c r="M6" s="87"/>
      <c r="N6" s="79"/>
      <c r="O6" s="87"/>
      <c r="P6" s="8"/>
      <c r="Q6" s="8"/>
      <c r="R6" s="3"/>
      <c r="S6" s="103">
        <v>504202</v>
      </c>
      <c r="T6" s="103"/>
      <c r="U6" s="3"/>
      <c r="V6" s="3"/>
    </row>
    <row r="7" spans="2:24" ht="27.75" customHeight="1" thickBot="1">
      <c r="B7" s="100"/>
      <c r="C7" s="101"/>
      <c r="D7" s="79"/>
      <c r="E7" s="87"/>
      <c r="F7" s="79"/>
      <c r="G7" s="80"/>
      <c r="H7" s="80"/>
      <c r="I7" s="80"/>
      <c r="J7" s="80"/>
      <c r="K7" s="79"/>
      <c r="L7" s="80"/>
      <c r="M7" s="87"/>
      <c r="N7" s="79"/>
      <c r="O7" s="87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81"/>
      <c r="E8" s="88"/>
      <c r="F8" s="81"/>
      <c r="G8" s="82"/>
      <c r="H8" s="82"/>
      <c r="I8" s="82"/>
      <c r="J8" s="82"/>
      <c r="K8" s="81"/>
      <c r="L8" s="82"/>
      <c r="M8" s="88"/>
      <c r="N8" s="81"/>
      <c r="O8" s="88"/>
      <c r="P8" s="8"/>
      <c r="Q8" s="8"/>
      <c r="R8" s="3"/>
      <c r="S8" s="3"/>
      <c r="T8" s="3"/>
      <c r="U8" s="3"/>
      <c r="V8" s="3"/>
    </row>
    <row r="9" spans="2:24" ht="24" customHeight="1" thickBot="1">
      <c r="B9" s="94"/>
      <c r="C9" s="95"/>
      <c r="D9" s="92">
        <v>55</v>
      </c>
      <c r="E9" s="93"/>
      <c r="F9" s="104">
        <v>119</v>
      </c>
      <c r="G9" s="105"/>
      <c r="H9" s="105"/>
      <c r="I9" s="105"/>
      <c r="J9" s="105"/>
      <c r="K9" s="11">
        <f>SUM(F9)*D9</f>
        <v>6545</v>
      </c>
      <c r="L9" s="84">
        <f>SUM(T42)/N9</f>
        <v>58.614253164556963</v>
      </c>
      <c r="M9" s="85"/>
      <c r="N9" s="89">
        <v>79</v>
      </c>
      <c r="O9" s="91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9" t="s">
        <v>52</v>
      </c>
      <c r="E10" s="90"/>
      <c r="F10" s="90"/>
      <c r="G10" s="90"/>
      <c r="H10" s="90"/>
      <c r="I10" s="90"/>
      <c r="J10" s="90"/>
      <c r="K10" s="90"/>
      <c r="L10" s="91"/>
      <c r="M10" s="84">
        <f>L9*N9</f>
        <v>4630.5259999999998</v>
      </c>
      <c r="N10" s="84"/>
      <c r="O10" s="85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77" t="s">
        <v>51</v>
      </c>
      <c r="C12" s="86"/>
      <c r="D12" s="86" t="s">
        <v>50</v>
      </c>
      <c r="E12" s="117" t="s">
        <v>49</v>
      </c>
      <c r="F12" s="89" t="s">
        <v>48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136" t="s">
        <v>47</v>
      </c>
      <c r="U12" s="117" t="s">
        <v>46</v>
      </c>
      <c r="V12" s="133" t="s">
        <v>45</v>
      </c>
    </row>
    <row r="13" spans="2:24" ht="17.25" customHeight="1" thickBot="1">
      <c r="B13" s="79"/>
      <c r="C13" s="87"/>
      <c r="D13" s="87"/>
      <c r="E13" s="118"/>
      <c r="F13" s="89" t="s">
        <v>44</v>
      </c>
      <c r="G13" s="90"/>
      <c r="H13" s="90"/>
      <c r="I13" s="90"/>
      <c r="J13" s="90"/>
      <c r="K13" s="91"/>
      <c r="L13" s="90"/>
      <c r="M13" s="90"/>
      <c r="N13" s="90"/>
      <c r="O13" s="90"/>
      <c r="P13" s="90"/>
      <c r="Q13" s="89" t="s">
        <v>43</v>
      </c>
      <c r="R13" s="90"/>
      <c r="S13" s="91"/>
      <c r="T13" s="137"/>
      <c r="U13" s="118"/>
      <c r="V13" s="134"/>
      <c r="X13" s="1" t="s">
        <v>77</v>
      </c>
    </row>
    <row r="14" spans="2:24" ht="126.75" thickBot="1">
      <c r="B14" s="79"/>
      <c r="C14" s="87"/>
      <c r="D14" s="87"/>
      <c r="E14" s="118"/>
      <c r="F14" s="12" t="s">
        <v>42</v>
      </c>
      <c r="G14" s="122" t="s">
        <v>69</v>
      </c>
      <c r="H14" s="122"/>
      <c r="I14" s="122"/>
      <c r="J14" s="122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7"/>
      <c r="U14" s="118"/>
      <c r="V14" s="134"/>
    </row>
    <row r="15" spans="2:24" ht="15.75" customHeight="1" thickBot="1">
      <c r="B15" s="81"/>
      <c r="C15" s="88"/>
      <c r="D15" s="88"/>
      <c r="E15" s="119"/>
      <c r="F15" s="17"/>
      <c r="G15" s="123"/>
      <c r="H15" s="123"/>
      <c r="I15" s="123"/>
      <c r="J15" s="123"/>
      <c r="K15" s="18"/>
      <c r="L15" s="18"/>
      <c r="M15" s="18"/>
      <c r="N15" s="18"/>
      <c r="O15" s="18"/>
      <c r="P15" s="18"/>
      <c r="Q15" s="18"/>
      <c r="R15" s="18"/>
      <c r="S15" s="18"/>
      <c r="T15" s="138"/>
      <c r="U15" s="119"/>
      <c r="V15" s="135"/>
    </row>
    <row r="16" spans="2:24" ht="21">
      <c r="B16" s="111" t="s">
        <v>38</v>
      </c>
      <c r="C16" s="112"/>
      <c r="D16" s="19"/>
      <c r="E16" s="20"/>
      <c r="F16" s="21">
        <f>N9</f>
        <v>79</v>
      </c>
      <c r="G16" s="97">
        <f>SUM(N9)</f>
        <v>79</v>
      </c>
      <c r="H16" s="139"/>
      <c r="I16" s="139"/>
      <c r="J16" s="140"/>
      <c r="K16" s="22">
        <f>SUM(N9)</f>
        <v>79</v>
      </c>
      <c r="L16" s="22">
        <f>SUM(N9)</f>
        <v>79</v>
      </c>
      <c r="M16" s="22">
        <f>SUM(N9)</f>
        <v>79</v>
      </c>
      <c r="N16" s="22">
        <f>SUM(N9)</f>
        <v>79</v>
      </c>
      <c r="O16" s="22">
        <f>SUM(N9)</f>
        <v>79</v>
      </c>
      <c r="P16" s="22">
        <f>SUM(N9)</f>
        <v>79</v>
      </c>
      <c r="Q16" s="22">
        <f>SUM(N9)</f>
        <v>79</v>
      </c>
      <c r="R16" s="22">
        <f>SUM(N9)</f>
        <v>79</v>
      </c>
      <c r="S16" s="22">
        <f>SUM(N9)</f>
        <v>79</v>
      </c>
      <c r="T16" s="23"/>
      <c r="U16" s="20"/>
      <c r="V16" s="24"/>
    </row>
    <row r="17" spans="1:22" ht="24.75" customHeight="1" thickBot="1">
      <c r="B17" s="113" t="s">
        <v>37</v>
      </c>
      <c r="C17" s="114"/>
      <c r="D17" s="25"/>
      <c r="E17" s="26" t="s">
        <v>36</v>
      </c>
      <c r="F17" s="27">
        <v>200</v>
      </c>
      <c r="G17" s="101">
        <v>200</v>
      </c>
      <c r="H17" s="115"/>
      <c r="I17" s="115"/>
      <c r="J17" s="116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106" t="s">
        <v>34</v>
      </c>
      <c r="C18" s="107"/>
      <c r="D18" s="31">
        <v>130</v>
      </c>
      <c r="E18" s="32" t="s">
        <v>10</v>
      </c>
      <c r="F18" s="33"/>
      <c r="G18" s="108"/>
      <c r="H18" s="109"/>
      <c r="I18" s="109"/>
      <c r="J18" s="11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0.71</v>
      </c>
      <c r="V18" s="37">
        <f t="shared" ref="V18:V41" si="1">SUM(U18)*D18</f>
        <v>92.3</v>
      </c>
    </row>
    <row r="19" spans="1:22" ht="21">
      <c r="A19" s="1">
        <v>2</v>
      </c>
      <c r="B19" s="106" t="s">
        <v>33</v>
      </c>
      <c r="C19" s="107"/>
      <c r="D19" s="31">
        <v>27</v>
      </c>
      <c r="E19" s="32" t="s">
        <v>10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0.55000000000000004</v>
      </c>
      <c r="V19" s="37">
        <f t="shared" si="1"/>
        <v>14.850000000000001</v>
      </c>
    </row>
    <row r="20" spans="1:22" ht="21">
      <c r="A20" s="1">
        <v>3</v>
      </c>
      <c r="B20" s="106" t="s">
        <v>32</v>
      </c>
      <c r="C20" s="107"/>
      <c r="D20" s="31">
        <v>32</v>
      </c>
      <c r="E20" s="32" t="s">
        <v>10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1.19</v>
      </c>
      <c r="V20" s="37">
        <f t="shared" si="1"/>
        <v>38.08</v>
      </c>
    </row>
    <row r="21" spans="1:22" ht="21">
      <c r="A21" s="1">
        <v>4</v>
      </c>
      <c r="B21" s="106" t="s">
        <v>31</v>
      </c>
      <c r="C21" s="107"/>
      <c r="D21" s="31">
        <v>26</v>
      </c>
      <c r="E21" s="32" t="s">
        <v>10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3.95</v>
      </c>
      <c r="V21" s="37">
        <f t="shared" si="1"/>
        <v>102.7</v>
      </c>
    </row>
    <row r="22" spans="1:22" ht="21">
      <c r="A22" s="1">
        <v>5</v>
      </c>
      <c r="B22" s="106" t="s">
        <v>30</v>
      </c>
      <c r="C22" s="107"/>
      <c r="D22" s="31">
        <v>35</v>
      </c>
      <c r="E22" s="32" t="s">
        <v>10</v>
      </c>
      <c r="F22" s="33"/>
      <c r="G22" s="108"/>
      <c r="H22" s="109"/>
      <c r="I22" s="109"/>
      <c r="J22" s="110"/>
      <c r="K22" s="34"/>
      <c r="L22" s="34">
        <v>3.5000000000000001E-3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6.5000000000000006E-3</v>
      </c>
      <c r="U22" s="36">
        <v>0.51</v>
      </c>
      <c r="V22" s="37">
        <f t="shared" si="1"/>
        <v>17.850000000000001</v>
      </c>
    </row>
    <row r="23" spans="1:22" ht="21">
      <c r="A23" s="1">
        <v>6</v>
      </c>
      <c r="B23" s="106" t="s">
        <v>29</v>
      </c>
      <c r="C23" s="107"/>
      <c r="D23" s="31">
        <v>220</v>
      </c>
      <c r="E23" s="32" t="s">
        <v>10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0.24</v>
      </c>
      <c r="V23" s="37">
        <f t="shared" si="1"/>
        <v>52.8</v>
      </c>
    </row>
    <row r="24" spans="1:22" ht="21">
      <c r="A24" s="1">
        <v>7</v>
      </c>
      <c r="B24" s="106" t="s">
        <v>28</v>
      </c>
      <c r="C24" s="107"/>
      <c r="D24" s="31">
        <v>40</v>
      </c>
      <c r="E24" s="32" t="s">
        <v>11</v>
      </c>
      <c r="F24" s="33"/>
      <c r="G24" s="108"/>
      <c r="H24" s="109"/>
      <c r="I24" s="109"/>
      <c r="J24" s="110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1.2999999999999999E-2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1.2999999999999999E-2</v>
      </c>
      <c r="U25" s="36">
        <v>1</v>
      </c>
      <c r="V25" s="37">
        <f t="shared" si="1"/>
        <v>130</v>
      </c>
    </row>
    <row r="26" spans="1:22" ht="21">
      <c r="A26" s="1">
        <v>9</v>
      </c>
      <c r="B26" s="70" t="s">
        <v>24</v>
      </c>
      <c r="C26" s="71"/>
      <c r="D26" s="31">
        <v>550</v>
      </c>
      <c r="E26" s="75" t="s">
        <v>10</v>
      </c>
      <c r="F26" s="33"/>
      <c r="G26" s="72"/>
      <c r="H26" s="73"/>
      <c r="I26" s="73"/>
      <c r="J26" s="7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6">
        <v>3.13</v>
      </c>
      <c r="V26" s="37">
        <f t="shared" si="1"/>
        <v>1721.5</v>
      </c>
    </row>
    <row r="27" spans="1:22" ht="21">
      <c r="A27" s="1">
        <v>10</v>
      </c>
      <c r="B27" s="106" t="s">
        <v>24</v>
      </c>
      <c r="C27" s="107"/>
      <c r="D27" s="31">
        <v>540</v>
      </c>
      <c r="E27" s="32" t="s">
        <v>10</v>
      </c>
      <c r="F27" s="33"/>
      <c r="G27" s="108"/>
      <c r="H27" s="109"/>
      <c r="I27" s="109"/>
      <c r="J27" s="110"/>
      <c r="K27" s="34"/>
      <c r="L27" s="34"/>
      <c r="M27" s="34">
        <v>5.5E-2</v>
      </c>
      <c r="N27" s="34"/>
      <c r="O27" s="34"/>
      <c r="P27" s="34"/>
      <c r="Q27" s="34"/>
      <c r="R27" s="34"/>
      <c r="S27" s="34"/>
      <c r="T27" s="35">
        <f t="shared" si="0"/>
        <v>5.5E-2</v>
      </c>
      <c r="U27" s="36">
        <v>1.22</v>
      </c>
      <c r="V27" s="37">
        <f t="shared" si="1"/>
        <v>658.8</v>
      </c>
    </row>
    <row r="28" spans="1:22" ht="21">
      <c r="A28" s="1">
        <v>11</v>
      </c>
      <c r="B28" s="39" t="s">
        <v>23</v>
      </c>
      <c r="C28" s="40"/>
      <c r="D28" s="44">
        <v>58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1.98</v>
      </c>
      <c r="V28" s="37">
        <f t="shared" si="1"/>
        <v>114.84</v>
      </c>
    </row>
    <row r="29" spans="1:22" ht="21">
      <c r="A29" s="1">
        <v>12</v>
      </c>
      <c r="B29" s="106" t="s">
        <v>22</v>
      </c>
      <c r="C29" s="107"/>
      <c r="D29" s="45">
        <v>43.33</v>
      </c>
      <c r="E29" s="32" t="s">
        <v>10</v>
      </c>
      <c r="F29" s="46"/>
      <c r="G29" s="108"/>
      <c r="H29" s="109"/>
      <c r="I29" s="109"/>
      <c r="J29" s="110"/>
      <c r="K29" s="34">
        <v>3.1E-2</v>
      </c>
      <c r="L29" s="34"/>
      <c r="M29" s="34">
        <v>0.01</v>
      </c>
      <c r="N29" s="34"/>
      <c r="O29" s="34"/>
      <c r="P29" s="34">
        <v>0.05</v>
      </c>
      <c r="Q29" s="34"/>
      <c r="R29" s="34"/>
      <c r="S29" s="34"/>
      <c r="T29" s="35">
        <f t="shared" si="0"/>
        <v>9.0999999999999998E-2</v>
      </c>
      <c r="U29" s="36">
        <v>7.2</v>
      </c>
      <c r="V29" s="37">
        <f t="shared" si="1"/>
        <v>311.976</v>
      </c>
    </row>
    <row r="30" spans="1:22" ht="21">
      <c r="A30" s="1">
        <v>13</v>
      </c>
      <c r="B30" s="106" t="s">
        <v>21</v>
      </c>
      <c r="C30" s="107"/>
      <c r="D30" s="31">
        <v>12.5</v>
      </c>
      <c r="E30" s="61" t="s">
        <v>82</v>
      </c>
      <c r="F30" s="33"/>
      <c r="G30" s="108"/>
      <c r="H30" s="109"/>
      <c r="I30" s="109"/>
      <c r="J30" s="110"/>
      <c r="K30" s="34"/>
      <c r="L30" s="34"/>
      <c r="M30" s="34">
        <v>6.0000000000000001E-3</v>
      </c>
      <c r="N30" s="34"/>
      <c r="O30" s="34"/>
      <c r="P30" s="34"/>
      <c r="Q30" s="34">
        <v>5.0000000000000001E-3</v>
      </c>
      <c r="R30" s="34"/>
      <c r="S30" s="34"/>
      <c r="T30" s="35">
        <f t="shared" si="0"/>
        <v>1.0999999999999999E-2</v>
      </c>
      <c r="U30" s="36">
        <v>15</v>
      </c>
      <c r="V30" s="37">
        <f t="shared" si="1"/>
        <v>187.5</v>
      </c>
    </row>
    <row r="31" spans="1:22" ht="21">
      <c r="A31" s="1">
        <v>14</v>
      </c>
      <c r="B31" s="39" t="s">
        <v>20</v>
      </c>
      <c r="C31" s="40"/>
      <c r="D31" s="31">
        <v>65</v>
      </c>
      <c r="E31" s="32" t="s">
        <v>19</v>
      </c>
      <c r="F31" s="33">
        <v>0.05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1.4999999999999999E-2</v>
      </c>
      <c r="R31" s="34"/>
      <c r="S31" s="34"/>
      <c r="T31" s="35" t="s">
        <v>87</v>
      </c>
      <c r="U31" s="36">
        <v>5</v>
      </c>
      <c r="V31" s="37">
        <f t="shared" si="1"/>
        <v>325</v>
      </c>
    </row>
    <row r="32" spans="1:22" ht="21">
      <c r="A32" s="1">
        <v>15</v>
      </c>
      <c r="B32" s="106" t="s">
        <v>18</v>
      </c>
      <c r="C32" s="107"/>
      <c r="D32" s="31">
        <v>50</v>
      </c>
      <c r="E32" s="32" t="s">
        <v>10</v>
      </c>
      <c r="F32" s="33"/>
      <c r="G32" s="108"/>
      <c r="H32" s="109"/>
      <c r="I32" s="109"/>
      <c r="J32" s="110"/>
      <c r="K32" s="34"/>
      <c r="L32" s="34"/>
      <c r="M32" s="34"/>
      <c r="N32" s="34"/>
      <c r="O32" s="34">
        <v>1.0999999999999999E-2</v>
      </c>
      <c r="P32" s="34"/>
      <c r="Q32" s="34"/>
      <c r="R32" s="34"/>
      <c r="S32" s="34"/>
      <c r="T32" s="35">
        <f t="shared" ref="T32:T41" si="2">SUM(F32:S32)</f>
        <v>1.0999999999999999E-2</v>
      </c>
      <c r="U32" s="36">
        <v>0.87</v>
      </c>
      <c r="V32" s="37">
        <f t="shared" si="1"/>
        <v>43.5</v>
      </c>
    </row>
    <row r="33" spans="1:22" ht="21">
      <c r="A33" s="1">
        <v>16</v>
      </c>
      <c r="B33" s="106" t="s">
        <v>17</v>
      </c>
      <c r="C33" s="107"/>
      <c r="D33" s="31">
        <v>73</v>
      </c>
      <c r="E33" s="32" t="s">
        <v>10</v>
      </c>
      <c r="F33" s="33">
        <v>3.0000000000000001E-3</v>
      </c>
      <c r="G33" s="108">
        <v>0.01</v>
      </c>
      <c r="H33" s="109"/>
      <c r="I33" s="109"/>
      <c r="J33" s="110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2.84</v>
      </c>
      <c r="V33" s="37">
        <f t="shared" si="1"/>
        <v>207.32</v>
      </c>
    </row>
    <row r="34" spans="1:22" ht="21">
      <c r="A34" s="1">
        <v>17</v>
      </c>
      <c r="B34" s="106" t="s">
        <v>71</v>
      </c>
      <c r="C34" s="107"/>
      <c r="D34" s="31">
        <v>130</v>
      </c>
      <c r="E34" s="32" t="s">
        <v>10</v>
      </c>
      <c r="F34" s="33"/>
      <c r="G34" s="108"/>
      <c r="H34" s="109"/>
      <c r="I34" s="109"/>
      <c r="J34" s="110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0.16</v>
      </c>
      <c r="V34" s="37">
        <f t="shared" si="1"/>
        <v>20.8</v>
      </c>
    </row>
    <row r="35" spans="1:22" ht="21">
      <c r="A35" s="1">
        <v>18</v>
      </c>
      <c r="B35" s="127" t="s">
        <v>16</v>
      </c>
      <c r="C35" s="128"/>
      <c r="D35" s="47">
        <v>27</v>
      </c>
      <c r="E35" s="32" t="s">
        <v>10</v>
      </c>
      <c r="F35" s="48"/>
      <c r="G35" s="124"/>
      <c r="H35" s="125"/>
      <c r="I35" s="125"/>
      <c r="J35" s="126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>
        <f t="shared" si="2"/>
        <v>3.7000000000000005E-2</v>
      </c>
      <c r="U35" s="36">
        <v>2.92</v>
      </c>
      <c r="V35" s="37">
        <f t="shared" si="1"/>
        <v>78.84</v>
      </c>
    </row>
    <row r="36" spans="1:22" s="2" customFormat="1" ht="21">
      <c r="A36" s="1">
        <v>19</v>
      </c>
      <c r="B36" s="120" t="s">
        <v>15</v>
      </c>
      <c r="C36" s="121"/>
      <c r="D36" s="47">
        <v>400</v>
      </c>
      <c r="E36" s="38" t="s">
        <v>10</v>
      </c>
      <c r="F36" s="49"/>
      <c r="G36" s="129"/>
      <c r="H36" s="130"/>
      <c r="I36" s="130"/>
      <c r="J36" s="131"/>
      <c r="K36" s="50"/>
      <c r="L36" s="50"/>
      <c r="M36" s="50"/>
      <c r="N36" s="50"/>
      <c r="O36" s="50"/>
      <c r="P36" s="50"/>
      <c r="Q36" s="68">
        <v>2.0000000000000001E-4</v>
      </c>
      <c r="R36" s="50"/>
      <c r="S36" s="50"/>
      <c r="T36" s="35">
        <f t="shared" si="2"/>
        <v>2.0000000000000001E-4</v>
      </c>
      <c r="U36" s="67">
        <v>1.6E-2</v>
      </c>
      <c r="V36" s="37">
        <f t="shared" si="1"/>
        <v>6.4</v>
      </c>
    </row>
    <row r="37" spans="1:22" ht="21">
      <c r="A37" s="1">
        <v>20</v>
      </c>
      <c r="B37" s="127" t="s">
        <v>83</v>
      </c>
      <c r="C37" s="128"/>
      <c r="D37" s="47">
        <v>570</v>
      </c>
      <c r="E37" s="32" t="s">
        <v>10</v>
      </c>
      <c r="F37" s="48"/>
      <c r="G37" s="124"/>
      <c r="H37" s="125"/>
      <c r="I37" s="125"/>
      <c r="J37" s="126"/>
      <c r="K37" s="34">
        <v>5.0000000000000001E-3</v>
      </c>
      <c r="L37" s="34"/>
      <c r="M37" s="34"/>
      <c r="N37" s="34"/>
      <c r="O37" s="34"/>
      <c r="P37" s="34"/>
      <c r="Q37" s="34"/>
      <c r="R37" s="34"/>
      <c r="S37" s="34"/>
      <c r="T37" s="35">
        <f t="shared" si="2"/>
        <v>5.0000000000000001E-3</v>
      </c>
      <c r="U37" s="36">
        <v>0.4</v>
      </c>
      <c r="V37" s="37">
        <f t="shared" si="1"/>
        <v>228</v>
      </c>
    </row>
    <row r="38" spans="1:22" ht="21">
      <c r="A38" s="1">
        <v>21</v>
      </c>
      <c r="B38" s="127" t="s">
        <v>14</v>
      </c>
      <c r="C38" s="128"/>
      <c r="D38" s="47">
        <v>17</v>
      </c>
      <c r="E38" s="32" t="s">
        <v>10</v>
      </c>
      <c r="F38" s="48"/>
      <c r="G38" s="124"/>
      <c r="H38" s="125"/>
      <c r="I38" s="125"/>
      <c r="J38" s="126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0.32</v>
      </c>
      <c r="V38" s="37">
        <f t="shared" si="1"/>
        <v>5.44</v>
      </c>
    </row>
    <row r="39" spans="1:22" ht="21">
      <c r="A39" s="1">
        <v>22</v>
      </c>
      <c r="B39" s="65" t="s">
        <v>84</v>
      </c>
      <c r="C39" s="66" t="s">
        <v>85</v>
      </c>
      <c r="D39" s="51">
        <v>667</v>
      </c>
      <c r="E39" s="52" t="s">
        <v>10</v>
      </c>
      <c r="F39" s="53"/>
      <c r="G39" s="62"/>
      <c r="H39" s="63"/>
      <c r="I39" s="63"/>
      <c r="J39" s="64"/>
      <c r="K39" s="54"/>
      <c r="L39" s="54"/>
      <c r="M39" s="54"/>
      <c r="N39" s="54"/>
      <c r="O39" s="54"/>
      <c r="P39" s="54"/>
      <c r="Q39" s="54">
        <v>1.1000000000000001E-3</v>
      </c>
      <c r="R39" s="54"/>
      <c r="S39" s="55"/>
      <c r="T39" s="35" t="s">
        <v>90</v>
      </c>
      <c r="U39" s="36">
        <v>0.09</v>
      </c>
      <c r="V39" s="37">
        <f t="shared" si="1"/>
        <v>60.03</v>
      </c>
    </row>
    <row r="40" spans="1:22" ht="21">
      <c r="A40" s="1">
        <v>23</v>
      </c>
      <c r="B40" s="127" t="s">
        <v>13</v>
      </c>
      <c r="C40" s="128"/>
      <c r="D40" s="51">
        <v>50</v>
      </c>
      <c r="E40" s="52" t="s">
        <v>10</v>
      </c>
      <c r="F40" s="53">
        <v>2.5000000000000001E-2</v>
      </c>
      <c r="G40" s="124"/>
      <c r="H40" s="125"/>
      <c r="I40" s="125"/>
      <c r="J40" s="126"/>
      <c r="K40" s="54"/>
      <c r="L40" s="54"/>
      <c r="M40" s="54"/>
      <c r="N40" s="54"/>
      <c r="O40" s="54"/>
      <c r="P40" s="54"/>
      <c r="Q40" s="54"/>
      <c r="R40" s="54"/>
      <c r="S40" s="55"/>
      <c r="T40" s="35">
        <f t="shared" si="2"/>
        <v>2.5000000000000001E-2</v>
      </c>
      <c r="U40" s="36">
        <v>1.98</v>
      </c>
      <c r="V40" s="37">
        <f t="shared" si="1"/>
        <v>99</v>
      </c>
    </row>
    <row r="41" spans="1:22" ht="21.75" thickBot="1">
      <c r="A41" s="1">
        <v>24</v>
      </c>
      <c r="B41" s="127" t="s">
        <v>12</v>
      </c>
      <c r="C41" s="128"/>
      <c r="D41" s="51">
        <v>730</v>
      </c>
      <c r="E41" s="52" t="s">
        <v>10</v>
      </c>
      <c r="F41" s="53"/>
      <c r="G41" s="124">
        <v>5.9999999999999995E-4</v>
      </c>
      <c r="H41" s="125"/>
      <c r="I41" s="125"/>
      <c r="J41" s="126"/>
      <c r="K41" s="54"/>
      <c r="L41" s="54"/>
      <c r="M41" s="54"/>
      <c r="N41" s="54"/>
      <c r="O41" s="54"/>
      <c r="P41" s="54"/>
      <c r="Q41" s="54"/>
      <c r="R41" s="54">
        <v>6.9999999999999999E-4</v>
      </c>
      <c r="S41" s="55"/>
      <c r="T41" s="35">
        <f t="shared" si="2"/>
        <v>1.2999999999999999E-3</v>
      </c>
      <c r="U41" s="36">
        <v>0.1</v>
      </c>
      <c r="V41" s="37">
        <f t="shared" si="1"/>
        <v>73</v>
      </c>
    </row>
    <row r="42" spans="1:22" ht="18.75" customHeight="1" thickBot="1">
      <c r="B42" s="56"/>
      <c r="C42" s="5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7" t="s">
        <v>9</v>
      </c>
      <c r="T42" s="84">
        <f>SUM(V18:V41)</f>
        <v>4630.5259999999998</v>
      </c>
      <c r="U42" s="84"/>
      <c r="V42" s="85"/>
    </row>
    <row r="43" spans="1:22" ht="2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>
      <c r="B44" s="76" t="s">
        <v>8</v>
      </c>
      <c r="C44" s="76"/>
      <c r="D44" s="76" t="s">
        <v>4</v>
      </c>
      <c r="E44" s="76"/>
      <c r="F44" s="76"/>
      <c r="G44" s="76" t="s">
        <v>7</v>
      </c>
      <c r="H44" s="76"/>
      <c r="I44" s="76"/>
      <c r="J44" s="76"/>
      <c r="K44" s="76"/>
      <c r="L44" s="3"/>
      <c r="M44" s="3"/>
      <c r="N44" s="3" t="s">
        <v>6</v>
      </c>
      <c r="O44" s="76" t="s">
        <v>1</v>
      </c>
      <c r="P44" s="76"/>
      <c r="Q44" s="76"/>
      <c r="R44" s="76"/>
      <c r="S44" s="76" t="s">
        <v>78</v>
      </c>
      <c r="T44" s="76"/>
      <c r="U44" s="3"/>
      <c r="V44" s="3"/>
    </row>
    <row r="45" spans="1:22" ht="2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>
      <c r="B46" s="132" t="s">
        <v>5</v>
      </c>
      <c r="C46" s="132"/>
      <c r="D46" s="76" t="s">
        <v>4</v>
      </c>
      <c r="E46" s="76"/>
      <c r="F46" s="76"/>
      <c r="G46" s="76" t="s">
        <v>3</v>
      </c>
      <c r="H46" s="76"/>
      <c r="I46" s="76"/>
      <c r="J46" s="76"/>
      <c r="K46" s="76"/>
      <c r="L46" s="3"/>
      <c r="M46" s="3"/>
      <c r="N46" s="58" t="s">
        <v>2</v>
      </c>
      <c r="O46" s="76" t="s">
        <v>1</v>
      </c>
      <c r="P46" s="76"/>
      <c r="Q46" s="76"/>
      <c r="R46" s="76"/>
      <c r="S46" s="76" t="s">
        <v>0</v>
      </c>
      <c r="T46" s="76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ht="2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</sheetData>
  <sheetProtection formatCells="0"/>
  <protectedRanges>
    <protectedRange sqref="B18:S41" name="Диапазон4"/>
    <protectedRange sqref="N9" name="Диапазон3"/>
    <protectedRange sqref="B4" name="Диапазон2"/>
    <protectedRange sqref="M1" name="Диапазон1"/>
  </protectedRanges>
  <mergeCells count="89">
    <mergeCell ref="O44:R44"/>
    <mergeCell ref="S44:T44"/>
    <mergeCell ref="T42:V42"/>
    <mergeCell ref="G44:K44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S46:T46"/>
    <mergeCell ref="O46:R46"/>
    <mergeCell ref="G46:K46"/>
    <mergeCell ref="B46:C46"/>
    <mergeCell ref="D46:F46"/>
    <mergeCell ref="B44:C44"/>
    <mergeCell ref="D44:F44"/>
    <mergeCell ref="B41:C41"/>
    <mergeCell ref="G40:J40"/>
    <mergeCell ref="G41:J41"/>
    <mergeCell ref="B37:C37"/>
    <mergeCell ref="G34:J34"/>
    <mergeCell ref="B38:C38"/>
    <mergeCell ref="B40:C40"/>
    <mergeCell ref="G36:J36"/>
    <mergeCell ref="G37:J37"/>
    <mergeCell ref="G38:J38"/>
    <mergeCell ref="B34:C34"/>
    <mergeCell ref="B35:C35"/>
    <mergeCell ref="E12:E15"/>
    <mergeCell ref="B36:C36"/>
    <mergeCell ref="G14:J14"/>
    <mergeCell ref="G15:J15"/>
    <mergeCell ref="F13:K13"/>
    <mergeCell ref="G35:J35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24:J24"/>
    <mergeCell ref="B29:C29"/>
    <mergeCell ref="B30:C30"/>
    <mergeCell ref="B16:C16"/>
    <mergeCell ref="B17:C17"/>
    <mergeCell ref="B21:C21"/>
    <mergeCell ref="B22:C22"/>
    <mergeCell ref="G20:J20"/>
    <mergeCell ref="G27:J27"/>
    <mergeCell ref="G29:J29"/>
    <mergeCell ref="G30:J30"/>
    <mergeCell ref="G32:J32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2024-03-21T08:25:32Z</cp:lastPrinted>
  <dcterms:created xsi:type="dcterms:W3CDTF">2022-11-11T08:19:14Z</dcterms:created>
  <dcterms:modified xsi:type="dcterms:W3CDTF">2024-03-21T08:25:59Z</dcterms:modified>
</cp:coreProperties>
</file>