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29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V40"/>
  <c r="T41" l="1"/>
  <c r="N9" s="1"/>
  <c r="O10" s="1"/>
</calcChain>
</file>

<file path=xl/sharedStrings.xml><?xml version="1.0" encoding="utf-8"?>
<sst xmlns="http://schemas.openxmlformats.org/spreadsheetml/2006/main" count="108" uniqueCount="81">
  <si>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</si>
  <si>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</si>
  <si>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</si>
  <si>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</si>
  <si>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</si>
  <si>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</si>
  <si>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</si>
  <si>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</si>
  <si>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</si>
  <si>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</si>
  <si>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</si>
  <si>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</si>
  <si>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</si>
  <si>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</si>
  <si>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</si>
  <si>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</si>
  <si>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</si>
  <si>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</si>
  <si>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</si>
  <si>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</si>
  <si>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</si>
  <si>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</si>
  <si>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</si>
  <si>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</si>
  <si>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</si>
  <si>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</si>
  <si>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</si>
  <si>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</si>
  <si>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</si>
  <si>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</si>
  <si>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</si>
  <si>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</si>
  <si>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</si>
  <si>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</si>
  <si>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</si>
  <si>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</si>
  <si>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</si>
  <si>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</si>
  <si>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</si>
  <si>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</si>
  <si>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</si>
  <si>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</si>
  <si>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</si>
  <si>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</si>
  <si>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</si>
  <si>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</si>
  <si>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</si>
  <si>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</si>
  <si>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</si>
  <si>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</si>
  <si>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</si>
  <si>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</si>
  <si>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</si>
  <si>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</si>
  <si>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</si>
  <si>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</si>
  <si>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</si>
  <si>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</si>
  <si>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</si>
  <si>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</si>
  <si>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</si>
  <si>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</si>
  <si>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</si>
  <si>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</si>
  <si>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</si>
  <si>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Макароны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</si>
  <si>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</si>
  <si>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</si>
  <si>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</si>
  <si>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</si>
  <si>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</si>
  <si>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</si>
  <si>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</si>
  <si>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Салат из отварной свеклы с зеленым горошиком</t>
  </si>
  <si>
    <t>Биточки с макаронами</t>
  </si>
  <si>
    <t>Суп крестьянский</t>
  </si>
  <si>
    <t>Зеленый горошек</t>
  </si>
  <si>
    <t>б</t>
  </si>
  <si>
    <t>Пшено</t>
  </si>
  <si>
    <t>Меню-требование на выдачу продуктов питания  №18</t>
  </si>
  <si>
    <t>27.03.2024г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</si>
</sst>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28" zoomScale="80" zoomScaleNormal="80" workbookViewId="0">
      <selection activeCell="R8" sqref="R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59</v>
      </c>
      <c r="G1" s="156" t="s">
        <v>79</v>
      </c>
      <c r="H1" s="156"/>
      <c r="I1" s="156"/>
      <c r="J1" s="156"/>
      <c r="K1" s="156"/>
      <c r="L1" s="156"/>
      <c r="M1" s="156"/>
      <c r="N1" s="156"/>
      <c r="O1" s="58"/>
    </row>
    <row r="2" spans="2:22" ht="15" customHeight="1">
      <c r="B2" s="1" t="s">
        <v>67</v>
      </c>
      <c r="C2" s="91" t="s">
        <v>58</v>
      </c>
      <c r="D2" s="91"/>
      <c r="E2" s="157" t="s">
        <v>62</v>
      </c>
      <c r="F2" s="157"/>
      <c r="G2" s="156" t="s">
        <v>57</v>
      </c>
      <c r="H2" s="156"/>
      <c r="I2" s="156"/>
      <c r="J2" s="156"/>
      <c r="K2" s="91" t="s">
        <v>56</v>
      </c>
      <c r="L2" s="91"/>
      <c r="M2" s="91"/>
      <c r="N2" s="91"/>
      <c r="P2" s="91" t="s">
        <v>55</v>
      </c>
      <c r="Q2" s="91"/>
      <c r="R2" s="91" t="s">
        <v>1</v>
      </c>
      <c r="S2" s="91"/>
      <c r="T2" s="149" t="s">
        <v>54</v>
      </c>
      <c r="U2" s="149"/>
    </row>
    <row r="3" spans="2:22" ht="15" customHeight="1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>
      <c r="B4" s="56" t="s">
        <v>80</v>
      </c>
      <c r="G4" s="52"/>
      <c r="H4" s="55"/>
      <c r="I4" s="52"/>
      <c r="J4" s="55"/>
      <c r="K4" s="70" t="s">
        <v>69</v>
      </c>
      <c r="L4" s="70" t="s">
        <v>70</v>
      </c>
      <c r="S4" s="91" t="s">
        <v>53</v>
      </c>
      <c r="T4" s="91"/>
    </row>
    <row r="5" spans="2:22" ht="15" customHeight="1">
      <c r="B5" s="158" t="s">
        <v>52</v>
      </c>
      <c r="C5" s="112"/>
      <c r="D5" s="136" t="s">
        <v>51</v>
      </c>
      <c r="E5" s="137"/>
      <c r="F5" s="136" t="s">
        <v>50</v>
      </c>
      <c r="G5" s="150"/>
      <c r="H5" s="150"/>
      <c r="I5" s="150"/>
      <c r="J5" s="150"/>
      <c r="K5" s="136" t="s">
        <v>49</v>
      </c>
      <c r="L5" s="150"/>
      <c r="M5" s="137"/>
      <c r="N5" s="150" t="s">
        <v>48</v>
      </c>
      <c r="O5" s="137"/>
      <c r="P5" s="136" t="s">
        <v>47</v>
      </c>
      <c r="Q5" s="137"/>
      <c r="S5" s="155" t="s">
        <v>46</v>
      </c>
      <c r="T5" s="155"/>
    </row>
    <row r="6" spans="2:22">
      <c r="B6" s="159"/>
      <c r="C6" s="160"/>
      <c r="D6" s="138"/>
      <c r="E6" s="139"/>
      <c r="F6" s="138"/>
      <c r="G6" s="151"/>
      <c r="H6" s="151"/>
      <c r="I6" s="151"/>
      <c r="J6" s="151"/>
      <c r="K6" s="138"/>
      <c r="L6" s="151"/>
      <c r="M6" s="139"/>
      <c r="N6" s="151"/>
      <c r="O6" s="139"/>
      <c r="P6" s="138"/>
      <c r="Q6" s="139"/>
      <c r="S6" s="155">
        <v>504202</v>
      </c>
      <c r="T6" s="155"/>
    </row>
    <row r="7" spans="2:22" ht="19.5" customHeight="1" thickBot="1">
      <c r="B7" s="161"/>
      <c r="C7" s="162"/>
      <c r="D7" s="138"/>
      <c r="E7" s="139"/>
      <c r="F7" s="138"/>
      <c r="G7" s="151"/>
      <c r="H7" s="151"/>
      <c r="I7" s="151"/>
      <c r="J7" s="151"/>
      <c r="K7" s="138"/>
      <c r="L7" s="151"/>
      <c r="M7" s="139"/>
      <c r="N7" s="151"/>
      <c r="O7" s="139"/>
      <c r="P7" s="138"/>
      <c r="Q7" s="139"/>
    </row>
    <row r="8" spans="2:22" ht="63" customHeight="1" thickBot="1">
      <c r="B8" s="54" t="s">
        <v>45</v>
      </c>
      <c r="C8" s="53" t="s">
        <v>44</v>
      </c>
      <c r="D8" s="140"/>
      <c r="E8" s="141"/>
      <c r="F8" s="140"/>
      <c r="G8" s="152"/>
      <c r="H8" s="152"/>
      <c r="I8" s="152"/>
      <c r="J8" s="152"/>
      <c r="K8" s="140"/>
      <c r="L8" s="152"/>
      <c r="M8" s="141"/>
      <c r="N8" s="152"/>
      <c r="O8" s="141"/>
      <c r="P8" s="140"/>
      <c r="Q8" s="141"/>
    </row>
    <row r="9" spans="2:22" ht="24" customHeight="1" thickBot="1">
      <c r="B9" s="142"/>
      <c r="C9" s="143"/>
      <c r="D9" s="144">
        <v>55</v>
      </c>
      <c r="E9" s="145"/>
      <c r="F9" s="146">
        <v>119</v>
      </c>
      <c r="G9" s="147"/>
      <c r="H9" s="147"/>
      <c r="I9" s="147"/>
      <c r="J9" s="147"/>
      <c r="K9" s="148">
        <f>SUM(F9)*D9</f>
        <v>6545</v>
      </c>
      <c r="L9" s="108"/>
      <c r="M9" s="109"/>
      <c r="N9" s="108">
        <f>SUM(T41)/P9</f>
        <v>60.814257142857151</v>
      </c>
      <c r="O9" s="109"/>
      <c r="P9" s="153">
        <v>70</v>
      </c>
      <c r="Q9" s="154"/>
    </row>
    <row r="10" spans="2:22" ht="24.75" customHeight="1" thickBot="1">
      <c r="B10" s="52"/>
      <c r="C10" s="52"/>
      <c r="D10" s="127" t="s">
        <v>43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108">
        <f>N9*P9</f>
        <v>4256.9980000000005</v>
      </c>
      <c r="P10" s="108"/>
      <c r="Q10" s="109"/>
    </row>
    <row r="11" spans="2:22" ht="19.5" thickBot="1"/>
    <row r="12" spans="2:22" ht="21" customHeight="1" thickBot="1">
      <c r="B12" s="136" t="s">
        <v>42</v>
      </c>
      <c r="C12" s="137"/>
      <c r="D12" s="137" t="s">
        <v>41</v>
      </c>
      <c r="E12" s="133" t="s">
        <v>40</v>
      </c>
      <c r="F12" s="127" t="s">
        <v>39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9"/>
      <c r="T12" s="130" t="s">
        <v>38</v>
      </c>
      <c r="U12" s="133" t="s">
        <v>37</v>
      </c>
      <c r="V12" s="123" t="s">
        <v>36</v>
      </c>
    </row>
    <row r="13" spans="2:22" ht="17.25" customHeight="1" thickBot="1">
      <c r="B13" s="138"/>
      <c r="C13" s="139"/>
      <c r="D13" s="139"/>
      <c r="E13" s="134"/>
      <c r="F13" s="127" t="s">
        <v>35</v>
      </c>
      <c r="G13" s="128"/>
      <c r="H13" s="128"/>
      <c r="I13" s="128"/>
      <c r="J13" s="128"/>
      <c r="K13" s="128"/>
      <c r="L13" s="62"/>
      <c r="M13" s="127" t="s">
        <v>34</v>
      </c>
      <c r="N13" s="128"/>
      <c r="O13" s="128"/>
      <c r="P13" s="129"/>
      <c r="Q13" s="127" t="s">
        <v>33</v>
      </c>
      <c r="R13" s="128"/>
      <c r="S13" s="129"/>
      <c r="T13" s="131"/>
      <c r="U13" s="134"/>
      <c r="V13" s="124"/>
    </row>
    <row r="14" spans="2:22" ht="89.25" customHeight="1" thickBot="1">
      <c r="B14" s="138"/>
      <c r="C14" s="139"/>
      <c r="D14" s="139"/>
      <c r="E14" s="134"/>
      <c r="F14" s="84" t="s">
        <v>71</v>
      </c>
      <c r="G14" s="126" t="s">
        <v>31</v>
      </c>
      <c r="H14" s="126"/>
      <c r="I14" s="126"/>
      <c r="J14" s="126"/>
      <c r="K14" s="85" t="s">
        <v>18</v>
      </c>
      <c r="L14" s="86" t="s">
        <v>73</v>
      </c>
      <c r="M14" s="87" t="s">
        <v>75</v>
      </c>
      <c r="N14" s="88" t="s">
        <v>74</v>
      </c>
      <c r="O14" s="88" t="s">
        <v>60</v>
      </c>
      <c r="P14" s="89" t="s">
        <v>18</v>
      </c>
      <c r="Q14" s="84" t="s">
        <v>32</v>
      </c>
      <c r="R14" s="88" t="s">
        <v>31</v>
      </c>
      <c r="S14" s="85" t="s">
        <v>11</v>
      </c>
      <c r="T14" s="131"/>
      <c r="U14" s="134"/>
      <c r="V14" s="124"/>
    </row>
    <row r="15" spans="2:22" ht="15.75" customHeight="1" thickBot="1">
      <c r="B15" s="140"/>
      <c r="C15" s="141"/>
      <c r="D15" s="141"/>
      <c r="E15" s="135"/>
      <c r="F15" s="42"/>
      <c r="G15" s="117"/>
      <c r="H15" s="117"/>
      <c r="I15" s="117"/>
      <c r="J15" s="117"/>
      <c r="K15" s="41"/>
      <c r="L15" s="63"/>
      <c r="M15" s="63"/>
      <c r="N15" s="63"/>
      <c r="O15" s="41"/>
      <c r="P15" s="41"/>
      <c r="Q15" s="41"/>
      <c r="R15" s="41"/>
      <c r="S15" s="51"/>
      <c r="T15" s="132"/>
      <c r="U15" s="135"/>
      <c r="V15" s="125"/>
    </row>
    <row r="16" spans="2:22">
      <c r="B16" s="110" t="s">
        <v>30</v>
      </c>
      <c r="C16" s="111"/>
      <c r="D16" s="50"/>
      <c r="E16" s="45"/>
      <c r="F16" s="49">
        <f>SUM(P9)</f>
        <v>70</v>
      </c>
      <c r="G16" s="112">
        <f>SUM(P9)</f>
        <v>70</v>
      </c>
      <c r="H16" s="113"/>
      <c r="I16" s="113"/>
      <c r="J16" s="114"/>
      <c r="K16" s="48">
        <f>SUM(P9)</f>
        <v>70</v>
      </c>
      <c r="L16" s="48">
        <v>70</v>
      </c>
      <c r="M16" s="48">
        <f>SUM(P9)</f>
        <v>70</v>
      </c>
      <c r="N16" s="48">
        <f>SUM(P9)</f>
        <v>70</v>
      </c>
      <c r="O16" s="48">
        <f>SUM(P9)</f>
        <v>70</v>
      </c>
      <c r="P16" s="48">
        <f>SUM(P9)</f>
        <v>70</v>
      </c>
      <c r="Q16" s="48">
        <f>SUM(P9)</f>
        <v>70</v>
      </c>
      <c r="R16" s="48">
        <f>SUM(P9)</f>
        <v>70</v>
      </c>
      <c r="S16" s="47">
        <f>SUM(P9)</f>
        <v>70</v>
      </c>
      <c r="T16" s="46"/>
      <c r="U16" s="45"/>
      <c r="V16" s="44"/>
    </row>
    <row r="17" spans="1:22" ht="19.5" thickBot="1">
      <c r="B17" s="115" t="s">
        <v>29</v>
      </c>
      <c r="C17" s="116"/>
      <c r="D17" s="43"/>
      <c r="E17" s="12" t="s">
        <v>28</v>
      </c>
      <c r="F17" s="42">
        <v>200</v>
      </c>
      <c r="G17" s="117">
        <v>200</v>
      </c>
      <c r="H17" s="117"/>
      <c r="I17" s="117"/>
      <c r="J17" s="117"/>
      <c r="K17" s="41">
        <v>30</v>
      </c>
      <c r="L17" s="63">
        <v>40</v>
      </c>
      <c r="M17" s="63">
        <v>200</v>
      </c>
      <c r="N17" s="63" t="s">
        <v>64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18" t="s">
        <v>27</v>
      </c>
      <c r="C18" s="119"/>
      <c r="D18" s="36">
        <v>26</v>
      </c>
      <c r="E18" s="35" t="s">
        <v>10</v>
      </c>
      <c r="F18" s="34"/>
      <c r="G18" s="120"/>
      <c r="H18" s="121"/>
      <c r="I18" s="121"/>
      <c r="J18" s="122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2" si="0">SUM(F18:S18)</f>
        <v>0.05</v>
      </c>
      <c r="U18" s="30">
        <v>3.5</v>
      </c>
      <c r="V18" s="29">
        <f t="shared" ref="V18:V40" si="1">SUM(U18)*D18</f>
        <v>91</v>
      </c>
    </row>
    <row r="19" spans="1:22">
      <c r="A19" s="1">
        <v>2</v>
      </c>
      <c r="B19" s="97" t="s">
        <v>26</v>
      </c>
      <c r="C19" s="98"/>
      <c r="D19" s="21">
        <v>27</v>
      </c>
      <c r="E19" s="18" t="s">
        <v>10</v>
      </c>
      <c r="F19" s="20"/>
      <c r="G19" s="99"/>
      <c r="H19" s="100"/>
      <c r="I19" s="100"/>
      <c r="J19" s="101"/>
      <c r="K19" s="16"/>
      <c r="L19" s="16">
        <v>0.02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2.8000000000000001E-2</v>
      </c>
      <c r="U19" s="7">
        <v>1.96</v>
      </c>
      <c r="V19" s="6">
        <f t="shared" si="1"/>
        <v>52.92</v>
      </c>
    </row>
    <row r="20" spans="1:22">
      <c r="A20" s="1">
        <v>3</v>
      </c>
      <c r="B20" s="97" t="s">
        <v>25</v>
      </c>
      <c r="C20" s="98"/>
      <c r="D20" s="21">
        <v>37</v>
      </c>
      <c r="E20" s="18" t="s">
        <v>10</v>
      </c>
      <c r="F20" s="20"/>
      <c r="G20" s="99"/>
      <c r="H20" s="100"/>
      <c r="I20" s="100"/>
      <c r="J20" s="101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0.42</v>
      </c>
      <c r="V20" s="6">
        <f t="shared" si="1"/>
        <v>15.54</v>
      </c>
    </row>
    <row r="21" spans="1:22">
      <c r="A21" s="1">
        <v>4</v>
      </c>
      <c r="B21" s="82" t="s">
        <v>76</v>
      </c>
      <c r="C21" s="72"/>
      <c r="D21" s="21">
        <v>60</v>
      </c>
      <c r="E21" s="83" t="s">
        <v>77</v>
      </c>
      <c r="F21" s="20"/>
      <c r="G21" s="73"/>
      <c r="H21" s="74"/>
      <c r="I21" s="74"/>
      <c r="J21" s="75"/>
      <c r="K21" s="16"/>
      <c r="L21" s="16">
        <v>5.7000000000000002E-2</v>
      </c>
      <c r="M21" s="16"/>
      <c r="N21" s="16"/>
      <c r="O21" s="16"/>
      <c r="P21" s="16"/>
      <c r="Q21" s="16"/>
      <c r="R21" s="16"/>
      <c r="S21" s="76"/>
      <c r="T21" s="14">
        <v>5.7000000000000002E-2</v>
      </c>
      <c r="U21" s="7">
        <v>4</v>
      </c>
      <c r="V21" s="6">
        <f>U21*D21</f>
        <v>240</v>
      </c>
    </row>
    <row r="22" spans="1:22">
      <c r="A22" s="1">
        <v>5</v>
      </c>
      <c r="B22" s="97" t="s">
        <v>24</v>
      </c>
      <c r="C22" s="98"/>
      <c r="D22" s="21">
        <v>130</v>
      </c>
      <c r="E22" s="81" t="s">
        <v>10</v>
      </c>
      <c r="F22" s="20"/>
      <c r="G22" s="99"/>
      <c r="H22" s="100"/>
      <c r="I22" s="100"/>
      <c r="J22" s="101"/>
      <c r="K22" s="16"/>
      <c r="L22" s="16">
        <v>0.01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1.7000000000000001E-2</v>
      </c>
      <c r="U22" s="7">
        <v>1.19</v>
      </c>
      <c r="V22" s="6">
        <f t="shared" si="1"/>
        <v>154.69999999999999</v>
      </c>
    </row>
    <row r="23" spans="1:22">
      <c r="A23" s="1">
        <v>6</v>
      </c>
      <c r="B23" s="97" t="s">
        <v>23</v>
      </c>
      <c r="C23" s="98"/>
      <c r="D23" s="21">
        <v>30</v>
      </c>
      <c r="E23" s="18" t="s">
        <v>10</v>
      </c>
      <c r="F23" s="20"/>
      <c r="G23" s="99"/>
      <c r="H23" s="100"/>
      <c r="I23" s="100"/>
      <c r="J23" s="101"/>
      <c r="K23" s="16"/>
      <c r="L23" s="16">
        <v>3.2000000000000001E-2</v>
      </c>
      <c r="M23" s="16"/>
      <c r="N23" s="16"/>
      <c r="O23" s="16"/>
      <c r="P23" s="16"/>
      <c r="Q23" s="16"/>
      <c r="R23" s="16"/>
      <c r="S23" s="15"/>
      <c r="T23" s="14">
        <f t="shared" si="0"/>
        <v>3.2000000000000001E-2</v>
      </c>
      <c r="U23" s="7">
        <v>2.2400000000000002</v>
      </c>
      <c r="V23" s="6">
        <f t="shared" si="1"/>
        <v>67.2</v>
      </c>
    </row>
    <row r="24" spans="1:22">
      <c r="A24" s="1">
        <v>7</v>
      </c>
      <c r="B24" s="64" t="s">
        <v>63</v>
      </c>
      <c r="C24" s="65"/>
      <c r="D24" s="21">
        <v>40</v>
      </c>
      <c r="E24" s="78" t="s">
        <v>72</v>
      </c>
      <c r="F24" s="20"/>
      <c r="G24" s="66"/>
      <c r="H24" s="67"/>
      <c r="I24" s="67"/>
      <c r="J24" s="68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69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97" t="s">
        <v>78</v>
      </c>
      <c r="C25" s="98"/>
      <c r="D25" s="21">
        <v>50</v>
      </c>
      <c r="E25" s="18" t="s">
        <v>10</v>
      </c>
      <c r="F25" s="20"/>
      <c r="G25" s="99"/>
      <c r="H25" s="100"/>
      <c r="I25" s="100"/>
      <c r="J25" s="101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1.05</v>
      </c>
      <c r="V25" s="6">
        <f t="shared" si="1"/>
        <v>52.5</v>
      </c>
    </row>
    <row r="26" spans="1:22">
      <c r="A26" s="1">
        <v>9</v>
      </c>
      <c r="B26" s="97" t="s">
        <v>22</v>
      </c>
      <c r="C26" s="98"/>
      <c r="D26" s="21">
        <v>667</v>
      </c>
      <c r="E26" s="18" t="s">
        <v>10</v>
      </c>
      <c r="F26" s="20"/>
      <c r="G26" s="99"/>
      <c r="H26" s="100"/>
      <c r="I26" s="100"/>
      <c r="J26" s="101"/>
      <c r="K26" s="16"/>
      <c r="L26" s="16"/>
      <c r="M26" s="16"/>
      <c r="N26" s="16"/>
      <c r="O26" s="16"/>
      <c r="P26" s="16"/>
      <c r="Q26" s="16">
        <v>1.2999999999999999E-3</v>
      </c>
      <c r="R26" s="16"/>
      <c r="S26" s="15"/>
      <c r="T26" s="14">
        <f t="shared" si="0"/>
        <v>1.2999999999999999E-3</v>
      </c>
      <c r="U26" s="7">
        <v>0.09</v>
      </c>
      <c r="V26" s="6">
        <f t="shared" si="1"/>
        <v>60.03</v>
      </c>
    </row>
    <row r="27" spans="1:22">
      <c r="A27" s="1">
        <v>10</v>
      </c>
      <c r="B27" s="97" t="s">
        <v>21</v>
      </c>
      <c r="C27" s="98"/>
      <c r="D27" s="21">
        <v>220</v>
      </c>
      <c r="E27" s="18" t="s">
        <v>10</v>
      </c>
      <c r="F27" s="20"/>
      <c r="G27" s="99"/>
      <c r="H27" s="100"/>
      <c r="I27" s="100"/>
      <c r="J27" s="101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0.21</v>
      </c>
      <c r="V27" s="6">
        <f t="shared" si="1"/>
        <v>46.199999999999996</v>
      </c>
    </row>
    <row r="28" spans="1:22">
      <c r="A28" s="1">
        <v>11</v>
      </c>
      <c r="B28" s="97" t="s">
        <v>20</v>
      </c>
      <c r="C28" s="98"/>
      <c r="D28" s="21">
        <v>550</v>
      </c>
      <c r="E28" s="18" t="s">
        <v>10</v>
      </c>
      <c r="F28" s="20"/>
      <c r="G28" s="99"/>
      <c r="H28" s="100"/>
      <c r="I28" s="100"/>
      <c r="J28" s="101"/>
      <c r="K28" s="16"/>
      <c r="L28" s="16"/>
      <c r="M28" s="16"/>
      <c r="N28" s="16">
        <v>5.3999999999999999E-2</v>
      </c>
      <c r="O28" s="16"/>
      <c r="P28" s="16"/>
      <c r="Q28" s="16"/>
      <c r="R28" s="16"/>
      <c r="S28" s="15"/>
      <c r="T28" s="14">
        <f t="shared" si="0"/>
        <v>5.3999999999999999E-2</v>
      </c>
      <c r="U28" s="7">
        <v>3.78</v>
      </c>
      <c r="V28" s="6">
        <f t="shared" si="1"/>
        <v>2079</v>
      </c>
    </row>
    <row r="29" spans="1:22">
      <c r="A29" s="1">
        <v>12</v>
      </c>
      <c r="B29" s="64" t="s">
        <v>65</v>
      </c>
      <c r="C29" s="65"/>
      <c r="D29" s="21">
        <v>38</v>
      </c>
      <c r="E29" s="61" t="s">
        <v>10</v>
      </c>
      <c r="F29" s="20"/>
      <c r="G29" s="66"/>
      <c r="H29" s="67"/>
      <c r="I29" s="67"/>
      <c r="J29" s="68"/>
      <c r="K29" s="16"/>
      <c r="L29" s="16"/>
      <c r="M29" s="16"/>
      <c r="N29" s="16">
        <v>0.04</v>
      </c>
      <c r="O29" s="16"/>
      <c r="P29" s="16"/>
      <c r="Q29" s="16"/>
      <c r="R29" s="16"/>
      <c r="S29" s="69"/>
      <c r="T29" s="14">
        <v>0.04</v>
      </c>
      <c r="U29" s="7">
        <v>2.8</v>
      </c>
      <c r="V29" s="6">
        <f t="shared" si="1"/>
        <v>106.39999999999999</v>
      </c>
    </row>
    <row r="30" spans="1:22" ht="15.75" customHeight="1">
      <c r="A30" s="1">
        <v>13</v>
      </c>
      <c r="B30" s="97" t="s">
        <v>19</v>
      </c>
      <c r="C30" s="98"/>
      <c r="D30" s="21">
        <v>12.5</v>
      </c>
      <c r="E30" s="79" t="s">
        <v>72</v>
      </c>
      <c r="F30" s="20"/>
      <c r="G30" s="99"/>
      <c r="H30" s="100"/>
      <c r="I30" s="100"/>
      <c r="J30" s="101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7">
        <v>12</v>
      </c>
      <c r="V30" s="6">
        <f t="shared" si="1"/>
        <v>150</v>
      </c>
    </row>
    <row r="31" spans="1:22">
      <c r="A31" s="1">
        <v>14</v>
      </c>
      <c r="B31" s="97" t="s">
        <v>18</v>
      </c>
      <c r="C31" s="98"/>
      <c r="D31" s="28">
        <v>43.33</v>
      </c>
      <c r="E31" s="18" t="s">
        <v>10</v>
      </c>
      <c r="F31" s="27"/>
      <c r="G31" s="99"/>
      <c r="H31" s="100"/>
      <c r="I31" s="100"/>
      <c r="J31" s="101"/>
      <c r="K31" s="16">
        <v>3.4000000000000002E-2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9.4E-2</v>
      </c>
      <c r="U31" s="7">
        <v>6.6</v>
      </c>
      <c r="V31" s="6">
        <f t="shared" si="1"/>
        <v>285.97799999999995</v>
      </c>
    </row>
    <row r="32" spans="1:22">
      <c r="A32" s="1">
        <v>15</v>
      </c>
      <c r="B32" s="97" t="s">
        <v>17</v>
      </c>
      <c r="C32" s="98"/>
      <c r="D32" s="21">
        <v>27</v>
      </c>
      <c r="E32" s="18" t="s">
        <v>10</v>
      </c>
      <c r="F32" s="20"/>
      <c r="G32" s="99"/>
      <c r="H32" s="100"/>
      <c r="I32" s="100"/>
      <c r="J32" s="101"/>
      <c r="K32" s="16"/>
      <c r="L32" s="16"/>
      <c r="M32" s="16"/>
      <c r="N32" s="16">
        <v>2E-3</v>
      </c>
      <c r="O32" s="16"/>
      <c r="P32" s="16"/>
      <c r="Q32" s="16">
        <v>3.5000000000000003E-2</v>
      </c>
      <c r="R32" s="16"/>
      <c r="S32" s="15"/>
      <c r="T32" s="14">
        <f t="shared" si="0"/>
        <v>3.7000000000000005E-2</v>
      </c>
      <c r="U32" s="7">
        <v>2.59</v>
      </c>
      <c r="V32" s="6">
        <f t="shared" si="1"/>
        <v>69.929999999999993</v>
      </c>
    </row>
    <row r="33" spans="1:22">
      <c r="A33" s="1">
        <v>16</v>
      </c>
      <c r="B33" s="26" t="s">
        <v>16</v>
      </c>
      <c r="C33" s="25"/>
      <c r="D33" s="21">
        <v>73</v>
      </c>
      <c r="E33" s="18" t="s">
        <v>10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2.52</v>
      </c>
      <c r="V33" s="6">
        <f t="shared" si="1"/>
        <v>183.96</v>
      </c>
    </row>
    <row r="34" spans="1:22">
      <c r="A34" s="1">
        <v>17</v>
      </c>
      <c r="B34" s="97" t="s">
        <v>61</v>
      </c>
      <c r="C34" s="98"/>
      <c r="D34" s="21">
        <v>210</v>
      </c>
      <c r="E34" s="18" t="s">
        <v>10</v>
      </c>
      <c r="F34" s="20"/>
      <c r="G34" s="99"/>
      <c r="H34" s="100"/>
      <c r="I34" s="100"/>
      <c r="J34" s="101"/>
      <c r="K34" s="16"/>
      <c r="L34" s="16"/>
      <c r="M34" s="16"/>
      <c r="N34" s="16"/>
      <c r="O34" s="16">
        <v>7.7000000000000002E-3</v>
      </c>
      <c r="P34" s="16"/>
      <c r="Q34" s="16"/>
      <c r="R34" s="16"/>
      <c r="S34" s="15"/>
      <c r="T34" s="14">
        <f t="shared" ref="T34:T39" si="2">SUM(F34:S34)</f>
        <v>7.7000000000000002E-3</v>
      </c>
      <c r="U34" s="7">
        <v>0.54</v>
      </c>
      <c r="V34" s="6">
        <f t="shared" si="1"/>
        <v>113.4</v>
      </c>
    </row>
    <row r="35" spans="1:22">
      <c r="A35" s="1">
        <v>19</v>
      </c>
      <c r="B35" s="97" t="s">
        <v>15</v>
      </c>
      <c r="C35" s="98"/>
      <c r="D35" s="21">
        <v>65</v>
      </c>
      <c r="E35" s="77" t="s">
        <v>10</v>
      </c>
      <c r="F35" s="20">
        <v>4.7E-2</v>
      </c>
      <c r="G35" s="99"/>
      <c r="H35" s="100"/>
      <c r="I35" s="100"/>
      <c r="J35" s="101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5.7000000000000002E-2</v>
      </c>
      <c r="U35" s="7">
        <v>4</v>
      </c>
      <c r="V35" s="6">
        <f t="shared" si="1"/>
        <v>260</v>
      </c>
    </row>
    <row r="36" spans="1:22">
      <c r="A36" s="1">
        <v>20</v>
      </c>
      <c r="B36" s="97" t="s">
        <v>14</v>
      </c>
      <c r="C36" s="98"/>
      <c r="D36" s="21">
        <v>130</v>
      </c>
      <c r="E36" s="18" t="s">
        <v>10</v>
      </c>
      <c r="F36" s="20"/>
      <c r="G36" s="99"/>
      <c r="H36" s="100"/>
      <c r="I36" s="100"/>
      <c r="J36" s="101"/>
      <c r="K36" s="16"/>
      <c r="L36" s="16"/>
      <c r="M36" s="16"/>
      <c r="N36" s="16"/>
      <c r="O36" s="16"/>
      <c r="P36" s="16"/>
      <c r="Q36" s="16">
        <v>4.5999999999999999E-3</v>
      </c>
      <c r="R36" s="16"/>
      <c r="S36" s="15"/>
      <c r="T36" s="14">
        <f t="shared" si="2"/>
        <v>4.5999999999999999E-3</v>
      </c>
      <c r="U36" s="7">
        <v>0.32</v>
      </c>
      <c r="V36" s="6">
        <f t="shared" si="1"/>
        <v>41.6</v>
      </c>
    </row>
    <row r="37" spans="1:22">
      <c r="A37" s="1">
        <v>21</v>
      </c>
      <c r="B37" s="102" t="s">
        <v>13</v>
      </c>
      <c r="C37" s="103"/>
      <c r="D37" s="19">
        <v>400</v>
      </c>
      <c r="E37" s="71" t="s">
        <v>10</v>
      </c>
      <c r="F37" s="17"/>
      <c r="G37" s="104"/>
      <c r="H37" s="105"/>
      <c r="I37" s="105"/>
      <c r="J37" s="106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80">
        <v>1.4E-2</v>
      </c>
      <c r="V37" s="6">
        <f t="shared" si="1"/>
        <v>5.6000000000000005</v>
      </c>
    </row>
    <row r="38" spans="1:22">
      <c r="A38" s="1">
        <v>22</v>
      </c>
      <c r="B38" s="102" t="s">
        <v>12</v>
      </c>
      <c r="C38" s="103"/>
      <c r="D38" s="19">
        <v>730</v>
      </c>
      <c r="E38" s="71" t="s">
        <v>10</v>
      </c>
      <c r="F38" s="17"/>
      <c r="G38" s="104">
        <v>2.9999999999999997E-4</v>
      </c>
      <c r="H38" s="105"/>
      <c r="I38" s="105"/>
      <c r="J38" s="106"/>
      <c r="K38" s="16"/>
      <c r="L38" s="16"/>
      <c r="M38" s="16"/>
      <c r="N38" s="16"/>
      <c r="O38" s="16"/>
      <c r="P38" s="16"/>
      <c r="Q38" s="16"/>
      <c r="R38" s="16">
        <v>2.1000000000000001E-4</v>
      </c>
      <c r="S38" s="15"/>
      <c r="T38" s="14">
        <f t="shared" si="2"/>
        <v>5.1000000000000004E-4</v>
      </c>
      <c r="U38" s="80">
        <v>3.5999999999999997E-2</v>
      </c>
      <c r="V38" s="6">
        <f t="shared" si="1"/>
        <v>26.279999999999998</v>
      </c>
    </row>
    <row r="39" spans="1:22">
      <c r="A39" s="1">
        <v>23</v>
      </c>
      <c r="B39" s="102" t="s">
        <v>11</v>
      </c>
      <c r="C39" s="103"/>
      <c r="D39" s="19">
        <v>17</v>
      </c>
      <c r="E39" s="18" t="s">
        <v>10</v>
      </c>
      <c r="F39" s="17"/>
      <c r="G39" s="104"/>
      <c r="H39" s="105"/>
      <c r="I39" s="105"/>
      <c r="J39" s="106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0.28000000000000003</v>
      </c>
      <c r="V39" s="6">
        <f t="shared" si="1"/>
        <v>4.7600000000000007</v>
      </c>
    </row>
    <row r="40" spans="1:22" ht="19.5" thickBot="1">
      <c r="A40" s="1">
        <v>24</v>
      </c>
      <c r="B40" s="92" t="s">
        <v>68</v>
      </c>
      <c r="C40" s="93"/>
      <c r="D40" s="13">
        <v>40</v>
      </c>
      <c r="E40" s="12" t="s">
        <v>10</v>
      </c>
      <c r="F40" s="11">
        <v>2.5000000000000001E-2</v>
      </c>
      <c r="G40" s="94"/>
      <c r="H40" s="95"/>
      <c r="I40" s="95"/>
      <c r="J40" s="96"/>
      <c r="K40" s="10"/>
      <c r="L40" s="10"/>
      <c r="M40" s="10"/>
      <c r="N40" s="10"/>
      <c r="O40" s="10"/>
      <c r="P40" s="10"/>
      <c r="Q40" s="10"/>
      <c r="R40" s="10"/>
      <c r="S40" s="9"/>
      <c r="T40" s="8">
        <v>2.5000000000000001E-2</v>
      </c>
      <c r="U40" s="7">
        <v>1.75</v>
      </c>
      <c r="V40" s="6">
        <f t="shared" si="1"/>
        <v>70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5" t="s">
        <v>9</v>
      </c>
      <c r="T41" s="107">
        <f>SUM(V18:V40)</f>
        <v>4256.9980000000005</v>
      </c>
      <c r="U41" s="108"/>
      <c r="V41" s="109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59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91" t="s">
        <v>8</v>
      </c>
      <c r="C43" s="91"/>
      <c r="D43" s="91" t="s">
        <v>4</v>
      </c>
      <c r="E43" s="91"/>
      <c r="F43" s="91"/>
      <c r="G43" s="91" t="s">
        <v>7</v>
      </c>
      <c r="H43" s="91"/>
      <c r="I43" s="91"/>
      <c r="J43" s="91"/>
      <c r="K43" s="91"/>
      <c r="L43" s="60"/>
      <c r="P43" s="1" t="s">
        <v>6</v>
      </c>
      <c r="Q43" s="91" t="s">
        <v>1</v>
      </c>
      <c r="R43" s="91"/>
      <c r="S43" s="91" t="s">
        <v>66</v>
      </c>
      <c r="T43" s="91"/>
    </row>
    <row r="45" spans="1:22">
      <c r="B45" s="90" t="s">
        <v>5</v>
      </c>
      <c r="C45" s="90"/>
      <c r="D45" s="91" t="s">
        <v>4</v>
      </c>
      <c r="E45" s="91"/>
      <c r="F45" s="91"/>
      <c r="G45" s="91" t="s">
        <v>3</v>
      </c>
      <c r="H45" s="91"/>
      <c r="I45" s="91"/>
      <c r="J45" s="91"/>
      <c r="K45" s="91"/>
      <c r="L45" s="60"/>
      <c r="P45" s="2" t="s">
        <v>2</v>
      </c>
      <c r="Q45" s="91" t="s">
        <v>1</v>
      </c>
      <c r="R45" s="91"/>
      <c r="S45" s="91" t="s">
        <v>0</v>
      </c>
      <c r="T45" s="91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3:C23"/>
    <mergeCell ref="G23:J23"/>
    <mergeCell ref="B25:C25"/>
    <mergeCell ref="G25:J25"/>
    <mergeCell ref="B26:C26"/>
    <mergeCell ref="G26:J26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34:C34"/>
    <mergeCell ref="G34:J34"/>
    <mergeCell ref="B35:C35"/>
    <mergeCell ref="G35:J35"/>
    <mergeCell ref="B39:C39"/>
    <mergeCell ref="G39:J39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45:C45"/>
    <mergeCell ref="D45:F45"/>
    <mergeCell ref="G45:K45"/>
    <mergeCell ref="Q45:R45"/>
    <mergeCell ref="S45:T45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2024-03-25T07:06:12Z</cp:lastPrinted>
  <dcterms:created xsi:type="dcterms:W3CDTF">2022-11-18T07:32:55Z</dcterms:created>
  <dcterms:modified xsi:type="dcterms:W3CDTF">2024-03-25T07:06:19Z</dcterms:modified>
</cp:coreProperties>
</file>