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н1" sheetId="1" r:id="rId1"/>
  </sheets>
  <calcPr calcId="125725"/>
</workbook>
</file>

<file path=xl/calcChain.xml><?xml version="1.0" encoding="utf-8"?>
<calcChain xmlns="http://schemas.openxmlformats.org/spreadsheetml/2006/main">
  <c r="S18" i="1"/>
  <c r="U18" s="1"/>
  <c r="S19"/>
  <c r="U19" s="1"/>
  <c r="S20"/>
  <c r="U20" s="1"/>
  <c r="S21"/>
  <c r="U21" s="1"/>
  <c r="S22"/>
  <c r="U22" s="1"/>
  <c r="S23"/>
  <c r="S24"/>
  <c r="U24" s="1"/>
  <c r="S25"/>
  <c r="U25" s="1"/>
  <c r="S26"/>
  <c r="U26" s="1"/>
  <c r="S27"/>
  <c r="U27" s="1"/>
  <c r="S28"/>
  <c r="U28" s="1"/>
  <c r="K8"/>
  <c r="U23" l="1"/>
  <c r="F15"/>
  <c r="G15"/>
  <c r="K15"/>
  <c r="L15"/>
  <c r="M15"/>
  <c r="S17"/>
  <c r="U17" s="1"/>
  <c r="S29" l="1"/>
  <c r="M8" s="1"/>
  <c r="O9" s="1"/>
</calcChain>
</file>

<file path=xl/sharedStrings.xml><?xml version="1.0" encoding="utf-8"?>
<sst xmlns="http://schemas.openxmlformats.org/spreadsheetml/2006/main" count="82" uniqueCount="67">
  <si>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</si>
  <si>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</si>
  <si>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</si>
  <si>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</si>
  <si>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</si>
  <si>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</si>
  <si>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</si>
  <si>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Главный бухгалтер</t>
  </si>
  <si>
    <t>Итог:</t>
  </si>
  <si>
    <t>кг</t>
  </si>
  <si>
    <t>Сахар</t>
  </si>
  <si>
    <t>Чай</t>
  </si>
  <si>
    <t>Масло слив</t>
  </si>
  <si>
    <t>Крупа пшенная</t>
  </si>
  <si>
    <t>Мука</t>
  </si>
  <si>
    <t>Хлеб</t>
  </si>
  <si>
    <t>Масло раст</t>
  </si>
  <si>
    <t>Лук</t>
  </si>
  <si>
    <t>Соль</t>
  </si>
  <si>
    <t>200/15</t>
  </si>
  <si>
    <t>150/5</t>
  </si>
  <si>
    <t>г</t>
  </si>
  <si>
    <t>Выход -вес порций</t>
  </si>
  <si>
    <t>Количество порций</t>
  </si>
  <si>
    <t>Чай с сахаром</t>
  </si>
  <si>
    <t>Каша пшенная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</si>
  <si>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</si>
  <si>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</si>
  <si>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</si>
  <si>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</si>
  <si>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</si>
  <si>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</si>
  <si>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</si>
  <si>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</si>
  <si>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</si>
  <si>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</si>
  <si>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</si>
  <si>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</si>
  <si>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</si>
  <si>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</si>
  <si>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</si>
  <si>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</si>
  <si>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</si>
  <si>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</si>
  <si>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</si>
  <si>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</si>
  <si>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</si>
  <si>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</si>
  <si>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 xml:space="preserve">Утверждаю </t>
  </si>
  <si>
    <t>Балкарова М.М.</t>
  </si>
  <si>
    <t>Кандрокова Ж.С.</t>
  </si>
  <si>
    <t xml:space="preserve"> </t>
  </si>
  <si>
    <t>Кудаева Л.Л.</t>
  </si>
  <si>
    <t>директор</t>
  </si>
  <si>
    <t xml:space="preserve">Меню-требование на выдачу продуктов питания  </t>
  </si>
  <si>
    <t>1 неделя</t>
  </si>
  <si>
    <t>понедельник</t>
  </si>
  <si>
    <t xml:space="preserve">Коды категорий довольствующихся
школьники
</t>
  </si>
  <si>
    <t>Зеленый горошек</t>
  </si>
  <si>
    <t>б</t>
  </si>
  <si>
    <t xml:space="preserve">   </t>
  </si>
  <si>
    <t>01.04.2024г</t>
  </si>
  <si>
    <t>№1</t>
  </si>
  <si>
    <t>Бефстроганов из куриного филе</t>
  </si>
  <si>
    <t>50/50</t>
  </si>
  <si>
    <t>Куриное филе</t>
  </si>
  <si>
    <t>Сметана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</si>
</sst>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/>
    <xf numFmtId="0" fontId="1" fillId="0" borderId="6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4" fontId="1" fillId="0" borderId="5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3"/>
  <sheetViews>
    <sheetView tabSelected="1" zoomScale="80" zoomScaleNormal="80" workbookViewId="0">
      <selection activeCell="R8" sqref="R8"/>
    </sheetView>
  </sheetViews>
  <sheetFormatPr defaultRowHeight="18.75"/>
  <cols>
    <col min="1" max="1" width="4.140625" style="15" bestFit="1" customWidth="1"/>
    <col min="2" max="2" width="14.4257812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9.85546875" style="1" bestFit="1" customWidth="1"/>
    <col min="23" max="16384" width="9.140625" style="1"/>
  </cols>
  <sheetData>
    <row r="1" spans="1:23" ht="15" customHeight="1">
      <c r="B1" s="1" t="s">
        <v>48</v>
      </c>
      <c r="G1" s="35" t="s">
        <v>54</v>
      </c>
      <c r="H1" s="35"/>
      <c r="I1" s="35"/>
      <c r="J1" s="35"/>
      <c r="K1" s="35"/>
      <c r="L1" s="35"/>
      <c r="M1" s="35"/>
      <c r="N1" s="28" t="s">
        <v>62</v>
      </c>
    </row>
    <row r="2" spans="1:23" ht="15" customHeight="1">
      <c r="B2" s="1" t="s">
        <v>53</v>
      </c>
      <c r="C2" s="35"/>
      <c r="D2" s="35"/>
      <c r="E2" s="53" t="s">
        <v>49</v>
      </c>
      <c r="F2" s="53"/>
      <c r="G2" s="35" t="s">
        <v>47</v>
      </c>
      <c r="H2" s="35"/>
      <c r="I2" s="35"/>
      <c r="J2" s="35"/>
      <c r="K2" s="35" t="s">
        <v>46</v>
      </c>
      <c r="L2" s="35"/>
      <c r="M2" s="35"/>
      <c r="O2" s="35" t="s">
        <v>45</v>
      </c>
      <c r="P2" s="35"/>
      <c r="Q2" s="35" t="s">
        <v>1</v>
      </c>
      <c r="R2" s="35"/>
      <c r="S2" s="51" t="s">
        <v>44</v>
      </c>
      <c r="T2" s="51"/>
    </row>
    <row r="3" spans="1:23" ht="37.5">
      <c r="B3" s="18" t="s">
        <v>61</v>
      </c>
      <c r="G3" s="15"/>
      <c r="H3" s="13"/>
      <c r="I3" s="15"/>
      <c r="J3" s="13"/>
      <c r="K3" s="15" t="s">
        <v>55</v>
      </c>
      <c r="L3" s="1" t="s">
        <v>56</v>
      </c>
      <c r="R3" s="35" t="s">
        <v>43</v>
      </c>
      <c r="S3" s="35"/>
    </row>
    <row r="4" spans="1:23" ht="18.75" customHeight="1">
      <c r="B4" s="34" t="s">
        <v>57</v>
      </c>
      <c r="C4" s="34"/>
      <c r="D4" s="34" t="s">
        <v>42</v>
      </c>
      <c r="E4" s="34"/>
      <c r="F4" s="34" t="s">
        <v>41</v>
      </c>
      <c r="G4" s="34"/>
      <c r="H4" s="34"/>
      <c r="I4" s="34"/>
      <c r="J4" s="34"/>
      <c r="K4" s="34" t="s">
        <v>40</v>
      </c>
      <c r="L4" s="34"/>
      <c r="M4" s="34" t="s">
        <v>39</v>
      </c>
      <c r="N4" s="34"/>
      <c r="O4" s="34" t="s">
        <v>38</v>
      </c>
      <c r="P4" s="34"/>
      <c r="R4" s="34" t="s">
        <v>37</v>
      </c>
      <c r="S4" s="34"/>
    </row>
    <row r="5" spans="1:23" ht="22.5" customHeight="1"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R5" s="34">
        <v>504202</v>
      </c>
      <c r="S5" s="34"/>
    </row>
    <row r="6" spans="1:23" ht="30" customHeight="1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23" ht="63" customHeight="1">
      <c r="B7" s="17" t="s">
        <v>36</v>
      </c>
      <c r="C7" s="19" t="s">
        <v>35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23" ht="24" customHeight="1">
      <c r="B8" s="34"/>
      <c r="C8" s="34"/>
      <c r="D8" s="52">
        <v>70</v>
      </c>
      <c r="E8" s="52"/>
      <c r="F8" s="52">
        <v>93</v>
      </c>
      <c r="G8" s="52"/>
      <c r="H8" s="52"/>
      <c r="I8" s="52"/>
      <c r="J8" s="52"/>
      <c r="K8" s="34">
        <f>F8*D8</f>
        <v>6510</v>
      </c>
      <c r="L8" s="34"/>
      <c r="M8" s="36">
        <f>SUM(S29)/O8</f>
        <v>52.687078651685397</v>
      </c>
      <c r="N8" s="36"/>
      <c r="O8" s="34">
        <v>89</v>
      </c>
      <c r="P8" s="34"/>
    </row>
    <row r="9" spans="1:23" ht="24.75" customHeight="1">
      <c r="B9" s="12"/>
      <c r="C9" s="12"/>
      <c r="D9" s="45" t="s">
        <v>34</v>
      </c>
      <c r="E9" s="46"/>
      <c r="F9" s="46"/>
      <c r="G9" s="46"/>
      <c r="H9" s="46"/>
      <c r="I9" s="46"/>
      <c r="J9" s="46"/>
      <c r="K9" s="46"/>
      <c r="L9" s="46"/>
      <c r="M9" s="46"/>
      <c r="N9" s="47"/>
      <c r="O9" s="36">
        <f>M8*O8</f>
        <v>4689.1500000000005</v>
      </c>
      <c r="P9" s="36"/>
    </row>
    <row r="11" spans="1:23" ht="21" customHeight="1">
      <c r="A11" s="31"/>
      <c r="B11" s="34" t="s">
        <v>33</v>
      </c>
      <c r="C11" s="34"/>
      <c r="D11" s="34" t="s">
        <v>32</v>
      </c>
      <c r="E11" s="34" t="s">
        <v>31</v>
      </c>
      <c r="F11" s="34" t="s">
        <v>30</v>
      </c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 t="s">
        <v>29</v>
      </c>
      <c r="T11" s="34" t="s">
        <v>28</v>
      </c>
      <c r="U11" s="34" t="s">
        <v>27</v>
      </c>
    </row>
    <row r="12" spans="1:23" ht="17.25" customHeight="1">
      <c r="A12" s="32"/>
      <c r="B12" s="34"/>
      <c r="C12" s="34"/>
      <c r="D12" s="34"/>
      <c r="E12" s="34"/>
      <c r="F12" s="34" t="s">
        <v>26</v>
      </c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</row>
    <row r="13" spans="1:23" ht="71.25" customHeight="1">
      <c r="A13" s="32"/>
      <c r="B13" s="34"/>
      <c r="C13" s="34"/>
      <c r="D13" s="34"/>
      <c r="E13" s="34"/>
      <c r="F13" s="34" t="s">
        <v>63</v>
      </c>
      <c r="G13" s="34" t="s">
        <v>25</v>
      </c>
      <c r="H13" s="34"/>
      <c r="I13" s="34"/>
      <c r="J13" s="34"/>
      <c r="K13" s="34" t="s">
        <v>58</v>
      </c>
      <c r="L13" s="34" t="s">
        <v>24</v>
      </c>
      <c r="M13" s="34" t="s">
        <v>15</v>
      </c>
      <c r="N13" s="34"/>
      <c r="O13" s="34"/>
      <c r="P13" s="34"/>
      <c r="Q13" s="34"/>
      <c r="R13" s="34"/>
      <c r="S13" s="34"/>
      <c r="T13" s="34"/>
      <c r="U13" s="34"/>
    </row>
    <row r="14" spans="1:23" ht="15.75" customHeight="1">
      <c r="A14" s="33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</row>
    <row r="15" spans="1:23">
      <c r="A15" s="17"/>
      <c r="B15" s="34" t="s">
        <v>23</v>
      </c>
      <c r="C15" s="34"/>
      <c r="D15" s="17"/>
      <c r="E15" s="16"/>
      <c r="F15" s="17">
        <f>SUM(O8)</f>
        <v>89</v>
      </c>
      <c r="G15" s="34">
        <f>SUM(O8)</f>
        <v>89</v>
      </c>
      <c r="H15" s="34"/>
      <c r="I15" s="34"/>
      <c r="J15" s="34"/>
      <c r="K15" s="17">
        <f>SUM(O8)</f>
        <v>89</v>
      </c>
      <c r="L15" s="17">
        <f>SUM(O8)</f>
        <v>89</v>
      </c>
      <c r="M15" s="17">
        <f>SUM(O8)</f>
        <v>89</v>
      </c>
      <c r="N15" s="17"/>
      <c r="O15" s="17"/>
      <c r="P15" s="17"/>
      <c r="Q15" s="17"/>
      <c r="R15" s="17"/>
      <c r="S15" s="17"/>
      <c r="T15" s="17"/>
      <c r="U15" s="17"/>
    </row>
    <row r="16" spans="1:23">
      <c r="A16" s="17"/>
      <c r="B16" s="34" t="s">
        <v>22</v>
      </c>
      <c r="C16" s="34"/>
      <c r="D16" s="17"/>
      <c r="E16" s="16" t="s">
        <v>21</v>
      </c>
      <c r="F16" s="27" t="s">
        <v>64</v>
      </c>
      <c r="G16" s="34" t="s">
        <v>20</v>
      </c>
      <c r="H16" s="34"/>
      <c r="I16" s="34"/>
      <c r="J16" s="34"/>
      <c r="K16" s="17">
        <v>45</v>
      </c>
      <c r="L16" s="17" t="s">
        <v>19</v>
      </c>
      <c r="M16" s="17">
        <v>67</v>
      </c>
      <c r="N16" s="17"/>
      <c r="O16" s="17"/>
      <c r="P16" s="17"/>
      <c r="Q16" s="17"/>
      <c r="R16" s="17"/>
      <c r="S16" s="17"/>
      <c r="T16" s="17"/>
      <c r="U16" s="17"/>
      <c r="W16" s="1" t="s">
        <v>51</v>
      </c>
    </row>
    <row r="17" spans="1:23">
      <c r="A17" s="17">
        <v>1</v>
      </c>
      <c r="B17" s="39" t="s">
        <v>65</v>
      </c>
      <c r="C17" s="39"/>
      <c r="D17" s="8">
        <v>420</v>
      </c>
      <c r="E17" s="17" t="s">
        <v>9</v>
      </c>
      <c r="F17" s="14">
        <v>0.08</v>
      </c>
      <c r="G17" s="48"/>
      <c r="H17" s="49"/>
      <c r="I17" s="49"/>
      <c r="J17" s="50"/>
      <c r="K17" s="11"/>
      <c r="L17" s="11"/>
      <c r="M17" s="11"/>
      <c r="N17" s="11"/>
      <c r="O17" s="11"/>
      <c r="P17" s="11"/>
      <c r="Q17" s="11"/>
      <c r="R17" s="10"/>
      <c r="S17" s="25">
        <f>SUM(F17:R17)</f>
        <v>0.08</v>
      </c>
      <c r="T17" s="24">
        <v>7.12</v>
      </c>
      <c r="U17" s="21">
        <f>SUM(T17)*D17</f>
        <v>2990.4</v>
      </c>
    </row>
    <row r="18" spans="1:23">
      <c r="A18" s="17">
        <v>2</v>
      </c>
      <c r="B18" s="39" t="s">
        <v>18</v>
      </c>
      <c r="C18" s="39"/>
      <c r="D18" s="8">
        <v>17</v>
      </c>
      <c r="E18" s="17" t="s">
        <v>9</v>
      </c>
      <c r="F18" s="7">
        <v>5.0000000000000001E-3</v>
      </c>
      <c r="G18" s="40">
        <v>2E-3</v>
      </c>
      <c r="H18" s="41"/>
      <c r="I18" s="41"/>
      <c r="J18" s="42"/>
      <c r="K18" s="6"/>
      <c r="L18" s="6"/>
      <c r="M18" s="6"/>
      <c r="N18" s="6"/>
      <c r="O18" s="6"/>
      <c r="P18" s="6"/>
      <c r="Q18" s="6"/>
      <c r="R18" s="5"/>
      <c r="S18" s="20">
        <f t="shared" ref="S18:S28" si="0">SUM(F18:R18)</f>
        <v>7.0000000000000001E-3</v>
      </c>
      <c r="T18" s="21">
        <v>0.62</v>
      </c>
      <c r="U18" s="21">
        <f t="shared" ref="U18:U28" si="1">SUM(T18)*D18</f>
        <v>10.54</v>
      </c>
    </row>
    <row r="19" spans="1:23">
      <c r="A19" s="17">
        <v>3</v>
      </c>
      <c r="B19" s="39" t="s">
        <v>17</v>
      </c>
      <c r="C19" s="39"/>
      <c r="D19" s="8">
        <v>27</v>
      </c>
      <c r="E19" s="17" t="s">
        <v>9</v>
      </c>
      <c r="F19" s="7">
        <v>5.0000000000000001E-3</v>
      </c>
      <c r="G19" s="40"/>
      <c r="H19" s="41"/>
      <c r="I19" s="41"/>
      <c r="J19" s="42"/>
      <c r="K19" s="6"/>
      <c r="L19" s="6"/>
      <c r="M19" s="6"/>
      <c r="N19" s="6"/>
      <c r="O19" s="6"/>
      <c r="P19" s="6"/>
      <c r="Q19" s="6"/>
      <c r="R19" s="5"/>
      <c r="S19" s="20">
        <f t="shared" si="0"/>
        <v>5.0000000000000001E-3</v>
      </c>
      <c r="T19" s="21">
        <v>0.45</v>
      </c>
      <c r="U19" s="21">
        <f t="shared" si="1"/>
        <v>12.15</v>
      </c>
    </row>
    <row r="20" spans="1:23">
      <c r="A20" s="17">
        <v>4</v>
      </c>
      <c r="B20" s="39" t="s">
        <v>16</v>
      </c>
      <c r="C20" s="39"/>
      <c r="D20" s="8">
        <v>130</v>
      </c>
      <c r="E20" s="17" t="s">
        <v>9</v>
      </c>
      <c r="F20" s="7">
        <v>8.0000000000000002E-3</v>
      </c>
      <c r="G20" s="40"/>
      <c r="H20" s="41"/>
      <c r="I20" s="41"/>
      <c r="J20" s="42"/>
      <c r="K20" s="6"/>
      <c r="L20" s="6"/>
      <c r="M20" s="6"/>
      <c r="N20" s="6"/>
      <c r="O20" s="6"/>
      <c r="P20" s="6"/>
      <c r="Q20" s="6"/>
      <c r="R20" s="5"/>
      <c r="S20" s="20">
        <f t="shared" si="0"/>
        <v>8.0000000000000002E-3</v>
      </c>
      <c r="T20" s="21">
        <v>0.71</v>
      </c>
      <c r="U20" s="21">
        <f t="shared" si="1"/>
        <v>92.3</v>
      </c>
    </row>
    <row r="21" spans="1:23">
      <c r="A21" s="17">
        <v>5</v>
      </c>
      <c r="B21" s="39" t="s">
        <v>15</v>
      </c>
      <c r="C21" s="39"/>
      <c r="D21" s="8">
        <v>43.33</v>
      </c>
      <c r="E21" s="17" t="s">
        <v>9</v>
      </c>
      <c r="F21" s="7"/>
      <c r="G21" s="40"/>
      <c r="H21" s="41"/>
      <c r="I21" s="41"/>
      <c r="J21" s="42"/>
      <c r="K21" s="6"/>
      <c r="L21" s="6"/>
      <c r="M21" s="6">
        <v>6.7000000000000004E-2</v>
      </c>
      <c r="N21" s="6"/>
      <c r="O21" s="6"/>
      <c r="P21" s="6"/>
      <c r="Q21" s="6"/>
      <c r="R21" s="5"/>
      <c r="S21" s="20">
        <f t="shared" si="0"/>
        <v>6.7000000000000004E-2</v>
      </c>
      <c r="T21" s="21">
        <v>6</v>
      </c>
      <c r="U21" s="21">
        <f t="shared" si="1"/>
        <v>259.98</v>
      </c>
    </row>
    <row r="22" spans="1:23">
      <c r="A22" s="17">
        <v>6</v>
      </c>
      <c r="B22" s="39" t="s">
        <v>14</v>
      </c>
      <c r="C22" s="39"/>
      <c r="D22" s="8">
        <v>27</v>
      </c>
      <c r="E22" s="17" t="s">
        <v>9</v>
      </c>
      <c r="F22" s="7">
        <v>3.0000000000000001E-3</v>
      </c>
      <c r="G22" s="40"/>
      <c r="H22" s="41"/>
      <c r="I22" s="41"/>
      <c r="J22" s="42"/>
      <c r="K22" s="6"/>
      <c r="L22" s="6"/>
      <c r="M22" s="6"/>
      <c r="N22" s="6"/>
      <c r="O22" s="6"/>
      <c r="P22" s="6"/>
      <c r="Q22" s="6"/>
      <c r="R22" s="5"/>
      <c r="S22" s="20">
        <f t="shared" si="0"/>
        <v>3.0000000000000001E-3</v>
      </c>
      <c r="T22" s="21">
        <v>0.27</v>
      </c>
      <c r="U22" s="21">
        <f t="shared" si="1"/>
        <v>7.2900000000000009</v>
      </c>
    </row>
    <row r="23" spans="1:23">
      <c r="A23" s="17">
        <v>7</v>
      </c>
      <c r="B23" s="39" t="s">
        <v>66</v>
      </c>
      <c r="C23" s="39"/>
      <c r="D23" s="8">
        <v>220</v>
      </c>
      <c r="E23" s="27" t="s">
        <v>9</v>
      </c>
      <c r="F23" s="7">
        <v>0.01</v>
      </c>
      <c r="G23" s="40"/>
      <c r="H23" s="41"/>
      <c r="I23" s="41"/>
      <c r="J23" s="42"/>
      <c r="K23" s="6"/>
      <c r="L23" s="6"/>
      <c r="M23" s="6"/>
      <c r="N23" s="6"/>
      <c r="O23" s="6"/>
      <c r="P23" s="6"/>
      <c r="Q23" s="6"/>
      <c r="R23" s="5"/>
      <c r="S23" s="20">
        <f t="shared" si="0"/>
        <v>0.01</v>
      </c>
      <c r="T23" s="21">
        <v>0.89</v>
      </c>
      <c r="U23" s="21">
        <f t="shared" si="1"/>
        <v>195.8</v>
      </c>
    </row>
    <row r="24" spans="1:23" ht="15.75" customHeight="1">
      <c r="A24" s="17">
        <v>8</v>
      </c>
      <c r="B24" s="39" t="s">
        <v>13</v>
      </c>
      <c r="C24" s="39"/>
      <c r="D24" s="8">
        <v>51</v>
      </c>
      <c r="E24" s="17" t="s">
        <v>9</v>
      </c>
      <c r="F24" s="7"/>
      <c r="G24" s="40">
        <v>0.05</v>
      </c>
      <c r="H24" s="41"/>
      <c r="I24" s="41"/>
      <c r="J24" s="42"/>
      <c r="K24" s="6"/>
      <c r="L24" s="6"/>
      <c r="M24" s="6"/>
      <c r="N24" s="6"/>
      <c r="O24" s="6"/>
      <c r="P24" s="6"/>
      <c r="Q24" s="6"/>
      <c r="R24" s="5"/>
      <c r="S24" s="20">
        <f t="shared" si="0"/>
        <v>0.05</v>
      </c>
      <c r="T24" s="21">
        <v>4.45</v>
      </c>
      <c r="U24" s="21">
        <f t="shared" si="1"/>
        <v>226.95000000000002</v>
      </c>
    </row>
    <row r="25" spans="1:23">
      <c r="A25" s="17">
        <v>9</v>
      </c>
      <c r="B25" s="39" t="s">
        <v>12</v>
      </c>
      <c r="C25" s="39"/>
      <c r="D25" s="22">
        <v>667</v>
      </c>
      <c r="E25" s="17" t="s">
        <v>9</v>
      </c>
      <c r="F25" s="9">
        <v>3.0999999999999999E-3</v>
      </c>
      <c r="G25" s="40">
        <v>5.0000000000000001E-3</v>
      </c>
      <c r="H25" s="41"/>
      <c r="I25" s="41"/>
      <c r="J25" s="42"/>
      <c r="K25" s="6"/>
      <c r="L25" s="6"/>
      <c r="M25" s="6"/>
      <c r="N25" s="6"/>
      <c r="O25" s="6"/>
      <c r="P25" s="6"/>
      <c r="Q25" s="6"/>
      <c r="R25" s="5"/>
      <c r="S25" s="20">
        <f t="shared" si="0"/>
        <v>8.0999999999999996E-3</v>
      </c>
      <c r="T25" s="26">
        <v>0.72</v>
      </c>
      <c r="U25" s="21">
        <f t="shared" si="1"/>
        <v>480.24</v>
      </c>
    </row>
    <row r="26" spans="1:23">
      <c r="A26" s="17">
        <v>10</v>
      </c>
      <c r="B26" s="39" t="s">
        <v>58</v>
      </c>
      <c r="C26" s="39"/>
      <c r="D26" s="8">
        <v>60</v>
      </c>
      <c r="E26" s="29" t="s">
        <v>59</v>
      </c>
      <c r="F26" s="7"/>
      <c r="G26" s="40"/>
      <c r="H26" s="41"/>
      <c r="I26" s="41"/>
      <c r="J26" s="42"/>
      <c r="K26" s="6">
        <v>4.4999999999999998E-2</v>
      </c>
      <c r="L26" s="6"/>
      <c r="M26" s="6"/>
      <c r="N26" s="6"/>
      <c r="O26" s="6"/>
      <c r="P26" s="6"/>
      <c r="Q26" s="6"/>
      <c r="R26" s="5"/>
      <c r="S26" s="20">
        <f t="shared" si="0"/>
        <v>4.4999999999999998E-2</v>
      </c>
      <c r="T26" s="30">
        <v>4</v>
      </c>
      <c r="U26" s="21">
        <f t="shared" si="1"/>
        <v>240</v>
      </c>
    </row>
    <row r="27" spans="1:23">
      <c r="A27" s="17">
        <v>11</v>
      </c>
      <c r="B27" s="43" t="s">
        <v>11</v>
      </c>
      <c r="C27" s="44"/>
      <c r="D27" s="8">
        <v>730</v>
      </c>
      <c r="E27" s="17" t="s">
        <v>9</v>
      </c>
      <c r="F27" s="7"/>
      <c r="G27" s="40"/>
      <c r="H27" s="41"/>
      <c r="I27" s="41"/>
      <c r="J27" s="42"/>
      <c r="K27" s="6"/>
      <c r="L27" s="6">
        <v>1.1999999999999999E-3</v>
      </c>
      <c r="M27" s="6"/>
      <c r="N27" s="6"/>
      <c r="O27" s="6"/>
      <c r="P27" s="6"/>
      <c r="Q27" s="6"/>
      <c r="R27" s="5"/>
      <c r="S27" s="20">
        <f t="shared" si="0"/>
        <v>1.1999999999999999E-3</v>
      </c>
      <c r="T27" s="21">
        <v>0.1</v>
      </c>
      <c r="U27" s="21">
        <f t="shared" si="1"/>
        <v>73</v>
      </c>
    </row>
    <row r="28" spans="1:23">
      <c r="A28" s="17">
        <v>12</v>
      </c>
      <c r="B28" s="39" t="s">
        <v>10</v>
      </c>
      <c r="C28" s="39"/>
      <c r="D28" s="8">
        <v>75</v>
      </c>
      <c r="E28" s="17" t="s">
        <v>9</v>
      </c>
      <c r="F28" s="7"/>
      <c r="G28" s="40"/>
      <c r="H28" s="41"/>
      <c r="I28" s="41"/>
      <c r="J28" s="42"/>
      <c r="K28" s="6"/>
      <c r="L28" s="6">
        <v>1.4999999999999999E-2</v>
      </c>
      <c r="M28" s="6"/>
      <c r="N28" s="6"/>
      <c r="O28" s="6"/>
      <c r="P28" s="6"/>
      <c r="Q28" s="6"/>
      <c r="R28" s="5"/>
      <c r="S28" s="20">
        <f t="shared" si="0"/>
        <v>1.4999999999999999E-2</v>
      </c>
      <c r="T28" s="21">
        <v>1.34</v>
      </c>
      <c r="U28" s="21">
        <f t="shared" si="1"/>
        <v>100.5</v>
      </c>
      <c r="W28" s="1" t="s">
        <v>60</v>
      </c>
    </row>
    <row r="29" spans="1:23" ht="18.75" customHeight="1">
      <c r="B29" s="4"/>
      <c r="C29" s="4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23" t="s">
        <v>8</v>
      </c>
      <c r="S29" s="36">
        <f>SUM(U17:U28)</f>
        <v>4689.1500000000005</v>
      </c>
      <c r="T29" s="36"/>
      <c r="U29" s="36"/>
    </row>
    <row r="31" spans="1:23" ht="21.75" customHeight="1">
      <c r="B31" s="35" t="s">
        <v>7</v>
      </c>
      <c r="C31" s="35"/>
      <c r="D31" s="37" t="s">
        <v>4</v>
      </c>
      <c r="E31" s="37"/>
      <c r="F31" s="37"/>
      <c r="G31" s="35" t="s">
        <v>50</v>
      </c>
      <c r="H31" s="35"/>
      <c r="I31" s="35"/>
      <c r="J31" s="35"/>
      <c r="K31" s="35"/>
      <c r="O31" s="1" t="s">
        <v>6</v>
      </c>
      <c r="P31" s="35" t="s">
        <v>1</v>
      </c>
      <c r="Q31" s="35"/>
      <c r="R31" s="35" t="s">
        <v>52</v>
      </c>
      <c r="S31" s="35"/>
    </row>
    <row r="33" spans="2:19">
      <c r="B33" s="38" t="s">
        <v>5</v>
      </c>
      <c r="C33" s="38"/>
      <c r="D33" s="35" t="s">
        <v>4</v>
      </c>
      <c r="E33" s="35"/>
      <c r="F33" s="35"/>
      <c r="G33" s="35" t="s">
        <v>3</v>
      </c>
      <c r="H33" s="35"/>
      <c r="I33" s="35"/>
      <c r="J33" s="35"/>
      <c r="K33" s="35"/>
      <c r="O33" s="2" t="s">
        <v>2</v>
      </c>
      <c r="P33" s="35" t="s">
        <v>1</v>
      </c>
      <c r="Q33" s="35"/>
      <c r="R33" s="35" t="s">
        <v>0</v>
      </c>
      <c r="S33" s="35"/>
    </row>
  </sheetData>
  <sheetProtection formatCells="0"/>
  <protectedRanges>
    <protectedRange sqref="O8" name="Колич факт"/>
    <protectedRange sqref="D17:R28" name="Граммовка"/>
    <protectedRange sqref="B3" name="Дата"/>
    <protectedRange sqref="N1" name="Номер"/>
  </protectedRanges>
  <mergeCells count="83">
    <mergeCell ref="B8:C8"/>
    <mergeCell ref="D8:E8"/>
    <mergeCell ref="F8:J8"/>
    <mergeCell ref="K8:L8"/>
    <mergeCell ref="G1:M1"/>
    <mergeCell ref="C2:D2"/>
    <mergeCell ref="E2:F2"/>
    <mergeCell ref="G2:J2"/>
    <mergeCell ref="K2:M2"/>
    <mergeCell ref="B4:C6"/>
    <mergeCell ref="D4:E7"/>
    <mergeCell ref="F4:J7"/>
    <mergeCell ref="K4:L7"/>
    <mergeCell ref="M4:N7"/>
    <mergeCell ref="R4:S4"/>
    <mergeCell ref="O2:P2"/>
    <mergeCell ref="R5:S5"/>
    <mergeCell ref="G17:J17"/>
    <mergeCell ref="G19:J19"/>
    <mergeCell ref="G18:J18"/>
    <mergeCell ref="G15:J15"/>
    <mergeCell ref="M8:N8"/>
    <mergeCell ref="Q2:R2"/>
    <mergeCell ref="R3:S3"/>
    <mergeCell ref="S2:T2"/>
    <mergeCell ref="O4:P7"/>
    <mergeCell ref="N13:N14"/>
    <mergeCell ref="O13:O14"/>
    <mergeCell ref="P13:P14"/>
    <mergeCell ref="Q13:Q14"/>
    <mergeCell ref="U11:U14"/>
    <mergeCell ref="F12:R12"/>
    <mergeCell ref="O8:P8"/>
    <mergeCell ref="D11:D14"/>
    <mergeCell ref="E11:E14"/>
    <mergeCell ref="F11:R11"/>
    <mergeCell ref="T11:T14"/>
    <mergeCell ref="M13:M14"/>
    <mergeCell ref="R13:R14"/>
    <mergeCell ref="O9:P9"/>
    <mergeCell ref="D9:N9"/>
    <mergeCell ref="B21:C21"/>
    <mergeCell ref="B22:C22"/>
    <mergeCell ref="G22:J22"/>
    <mergeCell ref="B23:C23"/>
    <mergeCell ref="S11:S14"/>
    <mergeCell ref="B11:C14"/>
    <mergeCell ref="B19:C19"/>
    <mergeCell ref="G16:J16"/>
    <mergeCell ref="B17:C17"/>
    <mergeCell ref="B20:C20"/>
    <mergeCell ref="G20:J20"/>
    <mergeCell ref="G21:J21"/>
    <mergeCell ref="B18:C18"/>
    <mergeCell ref="B15:C15"/>
    <mergeCell ref="B16:C16"/>
    <mergeCell ref="B28:C28"/>
    <mergeCell ref="G28:J28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P33:Q33"/>
    <mergeCell ref="R33:S33"/>
    <mergeCell ref="S29:U29"/>
    <mergeCell ref="B31:C31"/>
    <mergeCell ref="D31:F31"/>
    <mergeCell ref="G31:K31"/>
    <mergeCell ref="P31:Q31"/>
    <mergeCell ref="R31:S31"/>
    <mergeCell ref="B33:C33"/>
    <mergeCell ref="D33:F33"/>
    <mergeCell ref="G33:K33"/>
    <mergeCell ref="A11:A14"/>
    <mergeCell ref="F13:F14"/>
    <mergeCell ref="K13:K14"/>
    <mergeCell ref="G13:J14"/>
    <mergeCell ref="L13:L14"/>
  </mergeCells>
  <pageMargins left="0.25" right="0.25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2024-04-01T06:18:58Z</cp:lastPrinted>
  <dcterms:created xsi:type="dcterms:W3CDTF">2022-11-11T08:41:32Z</dcterms:created>
  <dcterms:modified xsi:type="dcterms:W3CDTF">2024-04-01T06:19:26Z</dcterms:modified>
</cp:coreProperties>
</file>