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25" i="1" l="1"/>
  <c r="W26" i="1" l="1"/>
  <c r="W29" i="1"/>
  <c r="K9" i="1"/>
  <c r="F16" i="1"/>
  <c r="G16" i="1"/>
  <c r="K16" i="1"/>
  <c r="N16" i="1"/>
  <c r="R16" i="1"/>
  <c r="S16" i="1"/>
  <c r="T16" i="1"/>
  <c r="U18" i="1"/>
  <c r="W18" i="1"/>
  <c r="U19" i="1"/>
  <c r="W19" i="1"/>
  <c r="U20" i="1"/>
  <c r="W20" i="1"/>
  <c r="U21" i="1"/>
  <c r="W21" i="1"/>
  <c r="U22" i="1"/>
  <c r="W22" i="1"/>
  <c r="U23" i="1"/>
  <c r="W23" i="1"/>
  <c r="U24" i="1"/>
  <c r="W24" i="1"/>
  <c r="U27" i="1"/>
  <c r="W27" i="1"/>
  <c r="W28" i="1"/>
  <c r="U30" i="1"/>
  <c r="W30" i="1"/>
  <c r="W31" i="1"/>
  <c r="U32" i="1"/>
  <c r="W32" i="1"/>
  <c r="U33" i="1"/>
  <c r="W33" i="1"/>
  <c r="U34" i="1"/>
  <c r="W34" i="1"/>
  <c r="U35" i="1"/>
  <c r="W35" i="1"/>
  <c r="U36" i="1"/>
  <c r="W36" i="1"/>
  <c r="U37" i="1"/>
  <c r="W37" i="1"/>
  <c r="U38" i="1" l="1"/>
  <c r="N9" i="1" s="1"/>
  <c r="P10" i="1" s="1"/>
</calcChain>
</file>

<file path=xl/sharedStrings.xml><?xml version="1.0" encoding="utf-8"?>
<sst xmlns="http://schemas.openxmlformats.org/spreadsheetml/2006/main" count="109" uniqueCount="84">
  <si>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</si>
  <si>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</si>
  <si>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</si>
  <si>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</si>
  <si>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</si>
  <si>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</si>
  <si>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</si>
  <si>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</si>
  <si>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</si>
  <si>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</si>
  <si>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</si>
  <si>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</si>
  <si>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</si>
  <si>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</si>
  <si>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</si>
  <si>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</si>
  <si>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</si>
  <si>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</si>
  <si>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</si>
  <si>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</si>
  <si>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</si>
  <si>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</si>
  <si>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</si>
  <si>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</si>
  <si>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</si>
  <si>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</si>
  <si>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</si>
  <si>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</si>
  <si>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</si>
  <si>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</si>
  <si>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</si>
  <si>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</si>
  <si>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</si>
  <si>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</si>
  <si>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</si>
  <si>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</si>
  <si>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</si>
  <si>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</si>
  <si>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</si>
  <si>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</si>
  <si>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</si>
  <si>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</si>
  <si>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</si>
  <si>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</si>
  <si>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</si>
  <si>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</si>
  <si>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</si>
  <si>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</si>
  <si>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</si>
  <si>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</si>
  <si>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</si>
  <si>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</si>
  <si>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</si>
  <si>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</si>
  <si>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</si>
  <si>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</si>
  <si>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</si>
  <si>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</si>
  <si>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</si>
  <si>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</si>
  <si>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</si>
  <si>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</si>
  <si>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</si>
  <si>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</si>
  <si>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</si>
  <si>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</si>
  <si>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</si>
  <si>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</si>
  <si>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</si>
  <si>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</si>
  <si>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</si>
  <si>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</si>
  <si>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</si>
  <si>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</si>
  <si>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среда</t>
  </si>
  <si>
    <t>шт</t>
  </si>
  <si>
    <t>0,078</t>
  </si>
  <si>
    <t>Свекла</t>
  </si>
  <si>
    <t>0,06</t>
  </si>
  <si>
    <t>Салат из отварной свеклы</t>
  </si>
  <si>
    <t>0,0064</t>
  </si>
  <si>
    <t>Меню-требование на выдачу продуктов питания № 7</t>
  </si>
  <si>
    <t>15.05.2024г</t>
  </si>
  <si>
    <t>0,121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</si>
</sst>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B16" zoomScale="80" zoomScaleNormal="80" workbookViewId="0">
      <selection activeCell="V8" sqref="V8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28515625" style="1" customWidth="1"/>
    <col min="12" max="12" width="12.85546875" style="1" customWidth="1"/>
    <col min="13" max="13" width="13.7109375" style="1" customWidth="1"/>
    <col min="14" max="15" width="12.85546875" style="1" customWidth="1"/>
    <col min="16" max="16" width="10.7109375" style="1" customWidth="1"/>
    <col min="17" max="17" width="10.28515625" style="1" customWidth="1"/>
    <col min="18" max="18" width="14.5703125" style="1" customWidth="1"/>
    <col min="19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66</v>
      </c>
      <c r="G1" s="159" t="s">
        <v>81</v>
      </c>
      <c r="H1" s="159"/>
      <c r="I1" s="159"/>
      <c r="J1" s="159"/>
      <c r="K1" s="159"/>
      <c r="L1" s="159"/>
      <c r="M1" s="159"/>
      <c r="N1" s="159"/>
      <c r="O1" s="61"/>
      <c r="P1" s="60"/>
    </row>
    <row r="2" spans="2:23" ht="15" customHeight="1" x14ac:dyDescent="0.3">
      <c r="B2" s="1" t="s">
        <v>70</v>
      </c>
      <c r="C2" s="90" t="s">
        <v>65</v>
      </c>
      <c r="D2" s="90"/>
      <c r="E2" s="160" t="s">
        <v>67</v>
      </c>
      <c r="F2" s="160"/>
      <c r="G2" s="159" t="s">
        <v>64</v>
      </c>
      <c r="H2" s="159"/>
      <c r="I2" s="159"/>
      <c r="J2" s="159"/>
      <c r="K2" s="90" t="s">
        <v>63</v>
      </c>
      <c r="L2" s="90"/>
      <c r="M2" s="90"/>
      <c r="N2" s="90"/>
      <c r="O2" s="3"/>
      <c r="Q2" s="90" t="s">
        <v>62</v>
      </c>
      <c r="R2" s="90"/>
      <c r="S2" s="90" t="s">
        <v>1</v>
      </c>
      <c r="T2" s="90"/>
      <c r="U2" s="149" t="s">
        <v>61</v>
      </c>
      <c r="V2" s="149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82</v>
      </c>
      <c r="G4" s="3"/>
      <c r="H4" s="57"/>
      <c r="I4" s="3"/>
      <c r="J4" s="57"/>
      <c r="K4" s="68" t="s">
        <v>73</v>
      </c>
      <c r="L4" s="68" t="s">
        <v>74</v>
      </c>
      <c r="T4" s="90" t="s">
        <v>60</v>
      </c>
      <c r="U4" s="90"/>
    </row>
    <row r="5" spans="2:23" ht="15" customHeight="1" x14ac:dyDescent="0.25">
      <c r="B5" s="150" t="s">
        <v>59</v>
      </c>
      <c r="C5" s="131"/>
      <c r="D5" s="139" t="s">
        <v>58</v>
      </c>
      <c r="E5" s="140"/>
      <c r="F5" s="139" t="s">
        <v>57</v>
      </c>
      <c r="G5" s="155"/>
      <c r="H5" s="155"/>
      <c r="I5" s="155"/>
      <c r="J5" s="155"/>
      <c r="K5" s="139" t="s">
        <v>56</v>
      </c>
      <c r="L5" s="155"/>
      <c r="M5" s="140"/>
      <c r="N5" s="155" t="s">
        <v>55</v>
      </c>
      <c r="O5" s="155"/>
      <c r="P5" s="140"/>
      <c r="Q5" s="139" t="s">
        <v>54</v>
      </c>
      <c r="R5" s="140"/>
      <c r="T5" s="158" t="s">
        <v>53</v>
      </c>
      <c r="U5" s="158"/>
    </row>
    <row r="6" spans="2:23" x14ac:dyDescent="0.25">
      <c r="B6" s="151"/>
      <c r="C6" s="152"/>
      <c r="D6" s="141"/>
      <c r="E6" s="142"/>
      <c r="F6" s="141"/>
      <c r="G6" s="156"/>
      <c r="H6" s="156"/>
      <c r="I6" s="156"/>
      <c r="J6" s="156"/>
      <c r="K6" s="141"/>
      <c r="L6" s="156"/>
      <c r="M6" s="142"/>
      <c r="N6" s="156"/>
      <c r="O6" s="156"/>
      <c r="P6" s="142"/>
      <c r="Q6" s="141"/>
      <c r="R6" s="142"/>
      <c r="T6" s="158">
        <v>504202</v>
      </c>
      <c r="U6" s="158"/>
    </row>
    <row r="7" spans="2:23" ht="19.5" customHeight="1" thickBot="1" x14ac:dyDescent="0.3">
      <c r="B7" s="153"/>
      <c r="C7" s="154"/>
      <c r="D7" s="141"/>
      <c r="E7" s="142"/>
      <c r="F7" s="141"/>
      <c r="G7" s="156"/>
      <c r="H7" s="156"/>
      <c r="I7" s="156"/>
      <c r="J7" s="156"/>
      <c r="K7" s="141"/>
      <c r="L7" s="156"/>
      <c r="M7" s="142"/>
      <c r="N7" s="156"/>
      <c r="O7" s="156"/>
      <c r="P7" s="142"/>
      <c r="Q7" s="141"/>
      <c r="R7" s="142"/>
    </row>
    <row r="8" spans="2:23" ht="63" customHeight="1" thickBot="1" x14ac:dyDescent="0.3">
      <c r="B8" s="56" t="s">
        <v>52</v>
      </c>
      <c r="C8" s="55" t="s">
        <v>51</v>
      </c>
      <c r="D8" s="143"/>
      <c r="E8" s="144"/>
      <c r="F8" s="143"/>
      <c r="G8" s="157"/>
      <c r="H8" s="157"/>
      <c r="I8" s="157"/>
      <c r="J8" s="157"/>
      <c r="K8" s="143"/>
      <c r="L8" s="157"/>
      <c r="M8" s="144"/>
      <c r="N8" s="157"/>
      <c r="O8" s="157"/>
      <c r="P8" s="144"/>
      <c r="Q8" s="143"/>
      <c r="R8" s="144"/>
      <c r="T8" s="1" t="s">
        <v>68</v>
      </c>
    </row>
    <row r="9" spans="2:23" ht="24" customHeight="1" thickBot="1" x14ac:dyDescent="0.3">
      <c r="B9" s="145"/>
      <c r="C9" s="146"/>
      <c r="D9" s="147">
        <v>55</v>
      </c>
      <c r="E9" s="148"/>
      <c r="F9" s="134">
        <v>119</v>
      </c>
      <c r="G9" s="135"/>
      <c r="H9" s="135"/>
      <c r="I9" s="135"/>
      <c r="J9" s="135"/>
      <c r="K9" s="136">
        <f>SUM(F9)*D9</f>
        <v>6545</v>
      </c>
      <c r="L9" s="101"/>
      <c r="M9" s="102"/>
      <c r="N9" s="101">
        <f>SUM(U38)/Q9</f>
        <v>53.223752808988763</v>
      </c>
      <c r="O9" s="101"/>
      <c r="P9" s="102"/>
      <c r="Q9" s="137">
        <v>89</v>
      </c>
      <c r="R9" s="138"/>
    </row>
    <row r="10" spans="2:23" ht="24.75" customHeight="1" thickBot="1" x14ac:dyDescent="0.3">
      <c r="B10" s="3"/>
      <c r="C10" s="3"/>
      <c r="D10" s="120" t="s">
        <v>50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2"/>
      <c r="O10" s="54"/>
      <c r="P10" s="101">
        <f>N9*Q9</f>
        <v>4736.9139999999998</v>
      </c>
      <c r="Q10" s="101"/>
      <c r="R10" s="102"/>
    </row>
    <row r="11" spans="2:23" ht="19.5" thickBot="1" x14ac:dyDescent="0.3"/>
    <row r="12" spans="2:23" ht="21" customHeight="1" thickBot="1" x14ac:dyDescent="0.3">
      <c r="B12" s="139" t="s">
        <v>49</v>
      </c>
      <c r="C12" s="140"/>
      <c r="D12" s="140" t="s">
        <v>48</v>
      </c>
      <c r="E12" s="126" t="s">
        <v>47</v>
      </c>
      <c r="F12" s="120" t="s">
        <v>46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2"/>
      <c r="U12" s="123" t="s">
        <v>45</v>
      </c>
      <c r="V12" s="126" t="s">
        <v>44</v>
      </c>
      <c r="W12" s="116" t="s">
        <v>43</v>
      </c>
    </row>
    <row r="13" spans="2:23" ht="17.25" customHeight="1" thickBot="1" x14ac:dyDescent="0.3">
      <c r="B13" s="141"/>
      <c r="C13" s="142"/>
      <c r="D13" s="142"/>
      <c r="E13" s="127"/>
      <c r="F13" s="120" t="s">
        <v>42</v>
      </c>
      <c r="G13" s="121"/>
      <c r="H13" s="121"/>
      <c r="I13" s="121"/>
      <c r="J13" s="121"/>
      <c r="K13" s="121"/>
      <c r="L13" s="54"/>
      <c r="M13" s="120" t="s">
        <v>41</v>
      </c>
      <c r="N13" s="121"/>
      <c r="O13" s="121"/>
      <c r="P13" s="121"/>
      <c r="Q13" s="122"/>
      <c r="R13" s="120" t="s">
        <v>40</v>
      </c>
      <c r="S13" s="121"/>
      <c r="T13" s="122"/>
      <c r="U13" s="124"/>
      <c r="V13" s="127"/>
      <c r="W13" s="117"/>
    </row>
    <row r="14" spans="2:23" ht="71.25" customHeight="1" thickBot="1" x14ac:dyDescent="0.3">
      <c r="B14" s="141"/>
      <c r="C14" s="142"/>
      <c r="D14" s="142"/>
      <c r="E14" s="127"/>
      <c r="F14" s="53" t="s">
        <v>39</v>
      </c>
      <c r="G14" s="119" t="s">
        <v>38</v>
      </c>
      <c r="H14" s="119"/>
      <c r="I14" s="119"/>
      <c r="J14" s="119"/>
      <c r="K14" s="51" t="s">
        <v>37</v>
      </c>
      <c r="L14" s="72" t="s">
        <v>79</v>
      </c>
      <c r="M14" s="51" t="s">
        <v>36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24"/>
      <c r="V14" s="127"/>
      <c r="W14" s="117"/>
    </row>
    <row r="15" spans="2:23" ht="15.75" customHeight="1" thickBot="1" x14ac:dyDescent="0.3">
      <c r="B15" s="143"/>
      <c r="C15" s="144"/>
      <c r="D15" s="144"/>
      <c r="E15" s="128"/>
      <c r="F15" s="40"/>
      <c r="G15" s="110"/>
      <c r="H15" s="110"/>
      <c r="I15" s="110"/>
      <c r="J15" s="110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25"/>
      <c r="V15" s="128"/>
      <c r="W15" s="118"/>
    </row>
    <row r="16" spans="2:23" x14ac:dyDescent="0.25">
      <c r="B16" s="129" t="s">
        <v>33</v>
      </c>
      <c r="C16" s="130"/>
      <c r="D16" s="48"/>
      <c r="E16" s="43"/>
      <c r="F16" s="47">
        <f>Q9</f>
        <v>89</v>
      </c>
      <c r="G16" s="131">
        <f>Q9</f>
        <v>89</v>
      </c>
      <c r="H16" s="132"/>
      <c r="I16" s="132"/>
      <c r="J16" s="133"/>
      <c r="K16" s="46">
        <f>Q9</f>
        <v>89</v>
      </c>
      <c r="L16" s="46">
        <v>89</v>
      </c>
      <c r="M16" s="46">
        <v>89</v>
      </c>
      <c r="N16" s="46">
        <f>Q9</f>
        <v>89</v>
      </c>
      <c r="O16" s="46">
        <v>89</v>
      </c>
      <c r="P16" s="46">
        <v>89</v>
      </c>
      <c r="Q16" s="46">
        <v>89</v>
      </c>
      <c r="R16" s="46">
        <f>Q9</f>
        <v>89</v>
      </c>
      <c r="S16" s="46">
        <f>Q9</f>
        <v>89</v>
      </c>
      <c r="T16" s="45">
        <f>Q9</f>
        <v>89</v>
      </c>
      <c r="U16" s="44"/>
      <c r="V16" s="43"/>
      <c r="W16" s="42"/>
    </row>
    <row r="17" spans="1:23" ht="19.5" thickBot="1" x14ac:dyDescent="0.3">
      <c r="B17" s="108" t="s">
        <v>32</v>
      </c>
      <c r="C17" s="109"/>
      <c r="D17" s="41"/>
      <c r="E17" s="13" t="s">
        <v>31</v>
      </c>
      <c r="F17" s="40">
        <v>200</v>
      </c>
      <c r="G17" s="110">
        <v>200</v>
      </c>
      <c r="H17" s="110"/>
      <c r="I17" s="110"/>
      <c r="J17" s="110"/>
      <c r="K17" s="67" t="s">
        <v>71</v>
      </c>
      <c r="L17" s="39">
        <v>40</v>
      </c>
      <c r="M17" s="39">
        <v>200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11" t="s">
        <v>30</v>
      </c>
      <c r="C18" s="112"/>
      <c r="D18" s="34">
        <v>26</v>
      </c>
      <c r="E18" s="33" t="s">
        <v>10</v>
      </c>
      <c r="F18" s="32"/>
      <c r="G18" s="113"/>
      <c r="H18" s="114"/>
      <c r="I18" s="114"/>
      <c r="J18" s="115"/>
      <c r="K18" s="31"/>
      <c r="L18" s="31"/>
      <c r="M18" s="31">
        <v>0.05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7" si="0">SUM(F18:T18)</f>
        <v>0.15000000000000002</v>
      </c>
      <c r="V18" s="28">
        <v>12.6</v>
      </c>
      <c r="W18" s="27">
        <f t="shared" ref="W18:W37" si="1">SUM(V18)*D18</f>
        <v>327.59999999999997</v>
      </c>
    </row>
    <row r="19" spans="1:23" x14ac:dyDescent="0.3">
      <c r="A19" s="1">
        <v>2</v>
      </c>
      <c r="B19" s="103" t="s">
        <v>29</v>
      </c>
      <c r="C19" s="104"/>
      <c r="D19" s="23">
        <v>37</v>
      </c>
      <c r="E19" s="19" t="s">
        <v>10</v>
      </c>
      <c r="F19" s="22"/>
      <c r="G19" s="105"/>
      <c r="H19" s="106"/>
      <c r="I19" s="106"/>
      <c r="J19" s="107"/>
      <c r="K19" s="17"/>
      <c r="L19" s="17"/>
      <c r="M19" s="17">
        <v>4.0000000000000001E-3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4.0000000000000001E-3</v>
      </c>
      <c r="V19" s="8">
        <v>0.34</v>
      </c>
      <c r="W19" s="7">
        <f t="shared" si="1"/>
        <v>12.58</v>
      </c>
    </row>
    <row r="20" spans="1:23" x14ac:dyDescent="0.3">
      <c r="A20" s="1">
        <v>3</v>
      </c>
      <c r="B20" s="103" t="s">
        <v>28</v>
      </c>
      <c r="C20" s="104"/>
      <c r="D20" s="23">
        <v>43</v>
      </c>
      <c r="E20" s="19" t="s">
        <v>10</v>
      </c>
      <c r="F20" s="22"/>
      <c r="G20" s="105"/>
      <c r="H20" s="106"/>
      <c r="I20" s="106"/>
      <c r="J20" s="107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2.94</v>
      </c>
      <c r="W20" s="7">
        <f t="shared" si="1"/>
        <v>126.42</v>
      </c>
    </row>
    <row r="21" spans="1:23" x14ac:dyDescent="0.3">
      <c r="A21" s="1">
        <v>4</v>
      </c>
      <c r="B21" s="103" t="s">
        <v>27</v>
      </c>
      <c r="C21" s="104"/>
      <c r="D21" s="23">
        <v>27</v>
      </c>
      <c r="E21" s="19" t="s">
        <v>10</v>
      </c>
      <c r="F21" s="22"/>
      <c r="G21" s="105"/>
      <c r="H21" s="106"/>
      <c r="I21" s="106"/>
      <c r="J21" s="107"/>
      <c r="K21" s="17"/>
      <c r="L21" s="17">
        <v>2E-3</v>
      </c>
      <c r="M21" s="17">
        <v>4.0000000000000001E-3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1.0999999999999999E-2</v>
      </c>
      <c r="V21" s="8">
        <v>0.92</v>
      </c>
      <c r="W21" s="7">
        <f t="shared" si="1"/>
        <v>24.84</v>
      </c>
    </row>
    <row r="22" spans="1:23" x14ac:dyDescent="0.3">
      <c r="A22" s="1">
        <v>5</v>
      </c>
      <c r="B22" s="103" t="s">
        <v>26</v>
      </c>
      <c r="C22" s="104"/>
      <c r="D22" s="23">
        <v>40</v>
      </c>
      <c r="E22" s="19" t="s">
        <v>12</v>
      </c>
      <c r="F22" s="22"/>
      <c r="G22" s="105"/>
      <c r="H22" s="106"/>
      <c r="I22" s="106"/>
      <c r="J22" s="107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40</v>
      </c>
    </row>
    <row r="23" spans="1:23" x14ac:dyDescent="0.3">
      <c r="A23" s="1">
        <v>6</v>
      </c>
      <c r="B23" s="103" t="s">
        <v>25</v>
      </c>
      <c r="C23" s="104"/>
      <c r="D23" s="23">
        <v>130</v>
      </c>
      <c r="E23" s="19" t="s">
        <v>15</v>
      </c>
      <c r="F23" s="22"/>
      <c r="G23" s="105"/>
      <c r="H23" s="106"/>
      <c r="I23" s="106"/>
      <c r="J23" s="107"/>
      <c r="K23" s="17"/>
      <c r="L23" s="17">
        <v>2E-3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7.0000000000000001E-3</v>
      </c>
      <c r="V23" s="8">
        <v>0.59</v>
      </c>
      <c r="W23" s="7">
        <f t="shared" si="1"/>
        <v>76.7</v>
      </c>
    </row>
    <row r="24" spans="1:23" x14ac:dyDescent="0.3">
      <c r="A24" s="1">
        <v>7</v>
      </c>
      <c r="B24" s="103" t="s">
        <v>24</v>
      </c>
      <c r="C24" s="104"/>
      <c r="D24" s="23">
        <v>220</v>
      </c>
      <c r="E24" s="19" t="s">
        <v>10</v>
      </c>
      <c r="F24" s="22"/>
      <c r="G24" s="105"/>
      <c r="H24" s="106"/>
      <c r="I24" s="106"/>
      <c r="J24" s="107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0.25</v>
      </c>
      <c r="W24" s="7">
        <f t="shared" si="1"/>
        <v>55</v>
      </c>
    </row>
    <row r="25" spans="1:23" x14ac:dyDescent="0.3">
      <c r="B25" s="83" t="s">
        <v>23</v>
      </c>
      <c r="C25" s="84"/>
      <c r="D25" s="23">
        <v>180</v>
      </c>
      <c r="E25" s="88" t="s">
        <v>10</v>
      </c>
      <c r="F25" s="22"/>
      <c r="G25" s="85"/>
      <c r="H25" s="86"/>
      <c r="I25" s="86"/>
      <c r="J25" s="87"/>
      <c r="K25" s="17"/>
      <c r="L25" s="17"/>
      <c r="M25" s="17"/>
      <c r="N25" s="17"/>
      <c r="O25" s="17"/>
      <c r="P25" s="17"/>
      <c r="Q25" s="17"/>
      <c r="R25" s="17"/>
      <c r="S25" s="17"/>
      <c r="T25" s="82"/>
      <c r="U25" s="9"/>
      <c r="V25" s="8">
        <v>1.06</v>
      </c>
      <c r="W25" s="7">
        <f t="shared" si="1"/>
        <v>190.8</v>
      </c>
    </row>
    <row r="26" spans="1:23" x14ac:dyDescent="0.3">
      <c r="B26" s="74" t="s">
        <v>23</v>
      </c>
      <c r="C26" s="75"/>
      <c r="D26" s="23">
        <v>175</v>
      </c>
      <c r="E26" s="79" t="s">
        <v>10</v>
      </c>
      <c r="F26" s="22"/>
      <c r="G26" s="76"/>
      <c r="H26" s="77"/>
      <c r="I26" s="77"/>
      <c r="J26" s="78"/>
      <c r="K26" s="17"/>
      <c r="L26" s="17"/>
      <c r="M26" s="17"/>
      <c r="N26" s="17">
        <v>7.8E-2</v>
      </c>
      <c r="O26" s="17"/>
      <c r="P26" s="17"/>
      <c r="Q26" s="17"/>
      <c r="R26" s="17"/>
      <c r="S26" s="17"/>
      <c r="T26" s="73"/>
      <c r="U26" s="9" t="s">
        <v>76</v>
      </c>
      <c r="V26" s="8">
        <v>5.88</v>
      </c>
      <c r="W26" s="7">
        <f t="shared" si="1"/>
        <v>1029</v>
      </c>
    </row>
    <row r="27" spans="1:23" ht="15.75" customHeight="1" x14ac:dyDescent="0.3">
      <c r="A27" s="1">
        <v>9</v>
      </c>
      <c r="B27" s="103" t="s">
        <v>22</v>
      </c>
      <c r="C27" s="104"/>
      <c r="D27" s="23">
        <v>11</v>
      </c>
      <c r="E27" s="71" t="s">
        <v>75</v>
      </c>
      <c r="F27" s="22"/>
      <c r="G27" s="105"/>
      <c r="H27" s="106"/>
      <c r="I27" s="106"/>
      <c r="J27" s="107"/>
      <c r="K27" s="17"/>
      <c r="L27" s="17"/>
      <c r="M27" s="17"/>
      <c r="N27" s="17">
        <v>1.0999999999999999E-2</v>
      </c>
      <c r="O27" s="17"/>
      <c r="P27" s="17"/>
      <c r="Q27" s="17"/>
      <c r="R27" s="17"/>
      <c r="S27" s="17"/>
      <c r="T27" s="21"/>
      <c r="U27" s="9">
        <f t="shared" si="0"/>
        <v>1.0999999999999999E-2</v>
      </c>
      <c r="V27" s="8">
        <v>16</v>
      </c>
      <c r="W27" s="7">
        <f t="shared" si="1"/>
        <v>176</v>
      </c>
    </row>
    <row r="28" spans="1:23" x14ac:dyDescent="0.3">
      <c r="A28" s="1">
        <v>10</v>
      </c>
      <c r="B28" s="103" t="s">
        <v>21</v>
      </c>
      <c r="C28" s="104"/>
      <c r="D28" s="25">
        <v>43.33</v>
      </c>
      <c r="E28" s="19" t="s">
        <v>10</v>
      </c>
      <c r="F28" s="24"/>
      <c r="G28" s="105"/>
      <c r="H28" s="106"/>
      <c r="I28" s="106"/>
      <c r="J28" s="107"/>
      <c r="K28" s="17">
        <v>3.1E-2</v>
      </c>
      <c r="L28" s="17"/>
      <c r="M28" s="17"/>
      <c r="N28" s="17">
        <v>0.01</v>
      </c>
      <c r="O28" s="17"/>
      <c r="P28" s="17"/>
      <c r="Q28" s="17">
        <v>5.6000000000000001E-2</v>
      </c>
      <c r="R28" s="17"/>
      <c r="S28" s="17">
        <v>0.03</v>
      </c>
      <c r="T28" s="21"/>
      <c r="U28" s="9" t="s">
        <v>83</v>
      </c>
      <c r="V28" s="8">
        <v>10.8</v>
      </c>
      <c r="W28" s="7">
        <f t="shared" si="1"/>
        <v>467.964</v>
      </c>
    </row>
    <row r="29" spans="1:23" x14ac:dyDescent="0.3">
      <c r="A29" s="1">
        <v>11</v>
      </c>
      <c r="B29" s="80" t="s">
        <v>77</v>
      </c>
      <c r="C29" s="63"/>
      <c r="D29" s="25">
        <v>45</v>
      </c>
      <c r="E29" s="81" t="s">
        <v>10</v>
      </c>
      <c r="F29" s="24"/>
      <c r="G29" s="64"/>
      <c r="H29" s="65"/>
      <c r="I29" s="65"/>
      <c r="J29" s="66"/>
      <c r="K29" s="17"/>
      <c r="L29" s="17">
        <v>0.06</v>
      </c>
      <c r="M29" s="17"/>
      <c r="N29" s="17"/>
      <c r="O29" s="17"/>
      <c r="P29" s="17"/>
      <c r="Q29" s="17"/>
      <c r="R29" s="17"/>
      <c r="S29" s="17"/>
      <c r="T29" s="62"/>
      <c r="U29" s="9" t="s">
        <v>78</v>
      </c>
      <c r="V29" s="8">
        <v>5.34</v>
      </c>
      <c r="W29" s="7">
        <f t="shared" si="1"/>
        <v>240.29999999999998</v>
      </c>
    </row>
    <row r="30" spans="1:23" x14ac:dyDescent="0.3">
      <c r="A30" s="1">
        <v>13</v>
      </c>
      <c r="B30" s="103" t="s">
        <v>20</v>
      </c>
      <c r="C30" s="104"/>
      <c r="D30" s="23">
        <v>667</v>
      </c>
      <c r="E30" s="19" t="s">
        <v>10</v>
      </c>
      <c r="F30" s="22"/>
      <c r="G30" s="105"/>
      <c r="H30" s="106"/>
      <c r="I30" s="106"/>
      <c r="J30" s="107"/>
      <c r="K30" s="17">
        <v>5.0000000000000001E-3</v>
      </c>
      <c r="L30" s="17"/>
      <c r="M30" s="17"/>
      <c r="N30" s="17"/>
      <c r="O30" s="17"/>
      <c r="P30" s="17"/>
      <c r="Q30" s="17"/>
      <c r="R30" s="17"/>
      <c r="S30" s="17"/>
      <c r="T30" s="21"/>
      <c r="U30" s="9">
        <f t="shared" ref="U30:U37" si="2">SUM(F30:T30)</f>
        <v>5.0000000000000001E-3</v>
      </c>
      <c r="V30" s="8">
        <v>0.45</v>
      </c>
      <c r="W30" s="7">
        <f t="shared" si="1"/>
        <v>300.15000000000003</v>
      </c>
    </row>
    <row r="31" spans="1:23" x14ac:dyDescent="0.3">
      <c r="A31" s="1">
        <v>14</v>
      </c>
      <c r="B31" s="103" t="s">
        <v>19</v>
      </c>
      <c r="C31" s="104"/>
      <c r="D31" s="23">
        <v>210</v>
      </c>
      <c r="E31" s="69" t="s">
        <v>10</v>
      </c>
      <c r="F31" s="22"/>
      <c r="G31" s="105"/>
      <c r="H31" s="106"/>
      <c r="I31" s="106"/>
      <c r="J31" s="107"/>
      <c r="K31" s="17"/>
      <c r="L31" s="17"/>
      <c r="M31" s="17"/>
      <c r="N31" s="17"/>
      <c r="O31" s="17"/>
      <c r="P31" s="17">
        <v>8.0999999999999996E-3</v>
      </c>
      <c r="Q31" s="17"/>
      <c r="R31" s="17"/>
      <c r="S31" s="17"/>
      <c r="T31" s="21"/>
      <c r="U31" s="9" t="s">
        <v>80</v>
      </c>
      <c r="V31" s="8">
        <v>0.72</v>
      </c>
      <c r="W31" s="7">
        <f t="shared" si="1"/>
        <v>151.19999999999999</v>
      </c>
    </row>
    <row r="32" spans="1:23" x14ac:dyDescent="0.3">
      <c r="A32" s="1">
        <v>15</v>
      </c>
      <c r="B32" s="103" t="s">
        <v>18</v>
      </c>
      <c r="C32" s="104"/>
      <c r="D32" s="23">
        <v>75</v>
      </c>
      <c r="E32" s="19" t="s">
        <v>10</v>
      </c>
      <c r="F32" s="22">
        <v>3.0000000000000001E-3</v>
      </c>
      <c r="G32" s="105">
        <v>2.3E-2</v>
      </c>
      <c r="H32" s="106"/>
      <c r="I32" s="106"/>
      <c r="J32" s="107"/>
      <c r="K32" s="17"/>
      <c r="L32" s="17"/>
      <c r="M32" s="17"/>
      <c r="N32" s="17"/>
      <c r="O32" s="17"/>
      <c r="P32" s="17">
        <v>0.01</v>
      </c>
      <c r="Q32" s="17"/>
      <c r="R32" s="17"/>
      <c r="S32" s="17"/>
      <c r="T32" s="21"/>
      <c r="U32" s="9">
        <f t="shared" si="2"/>
        <v>3.5999999999999997E-2</v>
      </c>
      <c r="V32" s="8">
        <v>3.2</v>
      </c>
      <c r="W32" s="7">
        <f t="shared" si="1"/>
        <v>240</v>
      </c>
    </row>
    <row r="33" spans="1:23" x14ac:dyDescent="0.3">
      <c r="A33" s="1">
        <v>16</v>
      </c>
      <c r="B33" s="91" t="s">
        <v>17</v>
      </c>
      <c r="C33" s="92"/>
      <c r="D33" s="20">
        <v>93</v>
      </c>
      <c r="E33" s="19" t="s">
        <v>10</v>
      </c>
      <c r="F33" s="18"/>
      <c r="G33" s="93"/>
      <c r="H33" s="94"/>
      <c r="I33" s="94"/>
      <c r="J33" s="95"/>
      <c r="K33" s="17"/>
      <c r="L33" s="17"/>
      <c r="M33" s="17"/>
      <c r="N33" s="17"/>
      <c r="O33" s="17"/>
      <c r="P33" s="17"/>
      <c r="Q33" s="17"/>
      <c r="R33" s="17">
        <v>0.02</v>
      </c>
      <c r="S33" s="17"/>
      <c r="T33" s="21"/>
      <c r="U33" s="9">
        <f t="shared" si="2"/>
        <v>0.02</v>
      </c>
      <c r="V33" s="8">
        <v>1.78</v>
      </c>
      <c r="W33" s="7">
        <f t="shared" si="1"/>
        <v>165.54</v>
      </c>
    </row>
    <row r="34" spans="1:23" x14ac:dyDescent="0.3">
      <c r="A34" s="1">
        <v>17</v>
      </c>
      <c r="B34" s="91" t="s">
        <v>16</v>
      </c>
      <c r="C34" s="92"/>
      <c r="D34" s="20">
        <v>65</v>
      </c>
      <c r="E34" s="19" t="s">
        <v>15</v>
      </c>
      <c r="F34" s="18">
        <v>0.05</v>
      </c>
      <c r="G34" s="93">
        <v>0.05</v>
      </c>
      <c r="H34" s="94"/>
      <c r="I34" s="94"/>
      <c r="J34" s="95"/>
      <c r="K34" s="17"/>
      <c r="L34" s="17"/>
      <c r="M34" s="17"/>
      <c r="N34" s="17"/>
      <c r="O34" s="17">
        <v>1.9E-2</v>
      </c>
      <c r="P34" s="17"/>
      <c r="Q34" s="17"/>
      <c r="R34" s="17">
        <v>0.05</v>
      </c>
      <c r="S34" s="17"/>
      <c r="T34" s="21"/>
      <c r="U34" s="9">
        <f t="shared" si="2"/>
        <v>0.16900000000000001</v>
      </c>
      <c r="V34" s="8">
        <v>15</v>
      </c>
      <c r="W34" s="7">
        <f t="shared" si="1"/>
        <v>975</v>
      </c>
    </row>
    <row r="35" spans="1:23" x14ac:dyDescent="0.3">
      <c r="A35" s="1">
        <v>18</v>
      </c>
      <c r="B35" s="91" t="s">
        <v>14</v>
      </c>
      <c r="C35" s="92"/>
      <c r="D35" s="20">
        <v>40</v>
      </c>
      <c r="E35" s="19" t="s">
        <v>10</v>
      </c>
      <c r="F35" s="18">
        <v>2.5000000000000001E-2</v>
      </c>
      <c r="G35" s="93"/>
      <c r="H35" s="94"/>
      <c r="I35" s="94"/>
      <c r="J35" s="95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2.5000000000000001E-2</v>
      </c>
      <c r="V35" s="8">
        <v>2.23</v>
      </c>
      <c r="W35" s="7">
        <f t="shared" si="1"/>
        <v>89.2</v>
      </c>
    </row>
    <row r="36" spans="1:23" x14ac:dyDescent="0.3">
      <c r="A36" s="1">
        <v>19</v>
      </c>
      <c r="B36" s="91" t="s">
        <v>13</v>
      </c>
      <c r="C36" s="92"/>
      <c r="D36" s="20">
        <v>850</v>
      </c>
      <c r="E36" s="70" t="s">
        <v>10</v>
      </c>
      <c r="F36" s="18"/>
      <c r="G36" s="93">
        <v>5.5999999999999995E-4</v>
      </c>
      <c r="H36" s="94"/>
      <c r="I36" s="94"/>
      <c r="J36" s="95"/>
      <c r="K36" s="17"/>
      <c r="L36" s="17"/>
      <c r="M36" s="17"/>
      <c r="N36" s="17"/>
      <c r="O36" s="17"/>
      <c r="P36" s="17"/>
      <c r="Q36" s="17"/>
      <c r="R36" s="17"/>
      <c r="S36" s="17" t="s">
        <v>68</v>
      </c>
      <c r="T36" s="16"/>
      <c r="U36" s="9">
        <f t="shared" si="2"/>
        <v>5.5999999999999995E-4</v>
      </c>
      <c r="V36" s="15">
        <v>0.05</v>
      </c>
      <c r="W36" s="7">
        <f t="shared" si="1"/>
        <v>42.5</v>
      </c>
    </row>
    <row r="37" spans="1:23" ht="19.5" thickBot="1" x14ac:dyDescent="0.35">
      <c r="A37" s="1">
        <v>20</v>
      </c>
      <c r="B37" s="96" t="s">
        <v>11</v>
      </c>
      <c r="C37" s="97"/>
      <c r="D37" s="14">
        <v>17</v>
      </c>
      <c r="E37" s="13" t="s">
        <v>10</v>
      </c>
      <c r="F37" s="12"/>
      <c r="G37" s="98"/>
      <c r="H37" s="99"/>
      <c r="I37" s="99"/>
      <c r="J37" s="100"/>
      <c r="K37" s="11"/>
      <c r="L37" s="11"/>
      <c r="M37" s="11"/>
      <c r="N37" s="11"/>
      <c r="O37" s="11"/>
      <c r="P37" s="11"/>
      <c r="Q37" s="11"/>
      <c r="R37" s="11"/>
      <c r="S37" s="11"/>
      <c r="T37" s="10">
        <v>4.0000000000000001E-3</v>
      </c>
      <c r="U37" s="9">
        <f t="shared" si="2"/>
        <v>4.0000000000000001E-3</v>
      </c>
      <c r="V37" s="8">
        <v>0.36</v>
      </c>
      <c r="W37" s="7">
        <f t="shared" si="1"/>
        <v>6.12</v>
      </c>
    </row>
    <row r="38" spans="1:23" ht="18.75" customHeight="1" thickBot="1" x14ac:dyDescent="0.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6" t="s">
        <v>9</v>
      </c>
      <c r="U38" s="101">
        <f>SUM(W18:W37)</f>
        <v>4736.9139999999998</v>
      </c>
      <c r="V38" s="101"/>
      <c r="W38" s="102"/>
    </row>
    <row r="39" spans="1:23" x14ac:dyDescent="0.25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B40" s="90" t="s">
        <v>8</v>
      </c>
      <c r="C40" s="90"/>
      <c r="D40" s="90" t="s">
        <v>4</v>
      </c>
      <c r="E40" s="90"/>
      <c r="F40" s="90"/>
      <c r="G40" s="90" t="s">
        <v>7</v>
      </c>
      <c r="H40" s="90"/>
      <c r="I40" s="90"/>
      <c r="J40" s="90"/>
      <c r="K40" s="90"/>
      <c r="L40" s="3"/>
      <c r="Q40" s="1" t="s">
        <v>6</v>
      </c>
      <c r="R40" s="90" t="s">
        <v>1</v>
      </c>
      <c r="S40" s="90"/>
      <c r="T40" s="90" t="s">
        <v>72</v>
      </c>
      <c r="U40" s="90"/>
    </row>
    <row r="42" spans="1:23" x14ac:dyDescent="0.3">
      <c r="B42" s="89" t="s">
        <v>5</v>
      </c>
      <c r="C42" s="89"/>
      <c r="D42" s="90" t="s">
        <v>4</v>
      </c>
      <c r="E42" s="90"/>
      <c r="F42" s="90"/>
      <c r="G42" s="90" t="s">
        <v>3</v>
      </c>
      <c r="H42" s="90"/>
      <c r="I42" s="90"/>
      <c r="J42" s="90"/>
      <c r="K42" s="90"/>
      <c r="L42" s="3"/>
      <c r="Q42" s="2" t="s">
        <v>2</v>
      </c>
      <c r="R42" s="90" t="s">
        <v>1</v>
      </c>
      <c r="S42" s="90"/>
      <c r="T42" s="90" t="s">
        <v>0</v>
      </c>
      <c r="U42" s="90"/>
    </row>
  </sheetData>
  <sheetProtection formatCells="0"/>
  <protectedRanges>
    <protectedRange sqref="B20:T37 B18:T19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B22:C22"/>
    <mergeCell ref="G22:J22"/>
    <mergeCell ref="B23:C23"/>
    <mergeCell ref="G23:J23"/>
    <mergeCell ref="B24:C24"/>
    <mergeCell ref="G24:J24"/>
    <mergeCell ref="B28:C28"/>
    <mergeCell ref="G28:J28"/>
    <mergeCell ref="B30:C30"/>
    <mergeCell ref="G30:J30"/>
    <mergeCell ref="B27:C27"/>
    <mergeCell ref="G27:J27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40:C40"/>
    <mergeCell ref="D40:F40"/>
    <mergeCell ref="G40:K40"/>
    <mergeCell ref="R40:S40"/>
    <mergeCell ref="T40:U40"/>
    <mergeCell ref="B36:C36"/>
    <mergeCell ref="G36:J36"/>
    <mergeCell ref="B37:C37"/>
    <mergeCell ref="G37:J37"/>
    <mergeCell ref="U38:W38"/>
    <mergeCell ref="B42:C42"/>
    <mergeCell ref="D42:F42"/>
    <mergeCell ref="G42:K42"/>
    <mergeCell ref="R42:S42"/>
    <mergeCell ref="T42:U4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2024-05-15T06:43:31Z</cp:lastPrinted>
  <dcterms:created xsi:type="dcterms:W3CDTF">2022-11-11T08:17:38Z</dcterms:created>
  <dcterms:modified xsi:type="dcterms:W3CDTF">2024-05-15T06:43:58Z</dcterms:modified>
</cp:coreProperties>
</file>