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4" i="1" l="1"/>
  <c r="S22" i="1" l="1"/>
  <c r="U23" i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<sst xmlns="http://schemas.openxmlformats.org/spreadsheetml/2006/main" count="81" uniqueCount="69">
  <si>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</si>
  <si>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</si>
  <si>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</si>
  <si>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</si>
  <si>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</si>
  <si>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</si>
  <si>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</si>
  <si>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</si>
  <si>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</si>
  <si>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</si>
  <si>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</si>
  <si>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</si>
  <si>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</si>
  <si>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</si>
  <si>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</si>
  <si>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</si>
  <si>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</si>
  <si>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</si>
  <si>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</si>
  <si>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</si>
  <si>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</si>
  <si>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</si>
  <si>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</si>
  <si>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</si>
  <si>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</si>
  <si>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</si>
  <si>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</si>
  <si>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</si>
  <si>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</si>
  <si>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</si>
  <si>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</si>
  <si>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</si>
  <si>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</si>
  <si>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</si>
  <si>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</si>
  <si>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</si>
  <si>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</si>
  <si>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</si>
  <si>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</si>
  <si>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</si>
  <si>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</si>
  <si>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</si>
  <si>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</si>
  <si>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</si>
  <si>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</si>
  <si>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</si>
  <si>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</si>
  <si>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</si>
  <si>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</si>
  <si>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</si>
  <si>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</si>
  <si>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</si>
  <si>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</si>
  <si>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</si>
  <si>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</si>
  <si>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</si>
  <si>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</si>
  <si>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</si>
  <si>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</si>
  <si>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</si>
  <si>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</si>
  <si>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</si>
  <si>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</si>
  <si>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</si>
  <si>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</si>
  <si>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80\50</t>
  </si>
  <si>
    <t xml:space="preserve"> </t>
  </si>
  <si>
    <t>06.09.2024г</t>
  </si>
  <si>
    <t>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</si>
</sst>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13" zoomScale="80" zoomScaleNormal="80" workbookViewId="0">
      <selection activeCell="V29" sqref="V29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2" t="s">
        <v>53</v>
      </c>
      <c r="H1" s="42"/>
      <c r="I1" s="42"/>
      <c r="J1" s="42"/>
      <c r="K1" s="42"/>
      <c r="L1" s="42"/>
      <c r="M1" s="42"/>
      <c r="N1" s="26" t="s">
        <v>68</v>
      </c>
    </row>
    <row r="2" spans="1:21" ht="15" customHeight="1" x14ac:dyDescent="0.3">
      <c r="B2" s="1" t="s">
        <v>49</v>
      </c>
      <c r="C2" s="28" t="s">
        <v>46</v>
      </c>
      <c r="D2" s="28"/>
      <c r="E2" s="41" t="s">
        <v>48</v>
      </c>
      <c r="F2" s="41"/>
      <c r="G2" s="42" t="s">
        <v>45</v>
      </c>
      <c r="H2" s="42"/>
      <c r="I2" s="42"/>
      <c r="J2" s="42"/>
      <c r="K2" s="28" t="s">
        <v>44</v>
      </c>
      <c r="L2" s="28"/>
      <c r="M2" s="28"/>
      <c r="O2" s="28" t="s">
        <v>43</v>
      </c>
      <c r="P2" s="28"/>
      <c r="Q2" s="28" t="s">
        <v>1</v>
      </c>
      <c r="R2" s="28"/>
      <c r="S2" s="43" t="s">
        <v>42</v>
      </c>
      <c r="T2" s="43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28" t="s">
        <v>41</v>
      </c>
      <c r="S3" s="28"/>
    </row>
    <row r="4" spans="1:21" ht="15" customHeight="1" x14ac:dyDescent="0.25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 x14ac:dyDescent="0.25">
      <c r="B7" s="11" t="s">
        <v>34</v>
      </c>
      <c r="C7" s="11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 x14ac:dyDescent="0.25">
      <c r="B8" s="38"/>
      <c r="C8" s="38"/>
      <c r="D8" s="39">
        <v>70</v>
      </c>
      <c r="E8" s="39"/>
      <c r="F8" s="39">
        <v>79</v>
      </c>
      <c r="G8" s="39"/>
      <c r="H8" s="39"/>
      <c r="I8" s="39"/>
      <c r="J8" s="39"/>
      <c r="K8" s="38">
        <f>SUM(F8)*D8</f>
        <v>5530</v>
      </c>
      <c r="L8" s="38"/>
      <c r="M8" s="29">
        <f>SUM(S31)/O8</f>
        <v>62.653246753246769</v>
      </c>
      <c r="N8" s="29"/>
      <c r="O8" s="38">
        <v>77</v>
      </c>
      <c r="P8" s="38"/>
    </row>
    <row r="9" spans="1:21" ht="24.75" customHeight="1" x14ac:dyDescent="0.25">
      <c r="B9" s="7"/>
      <c r="C9" s="7"/>
      <c r="D9" s="38" t="s">
        <v>32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29">
        <f>M8*O8</f>
        <v>4824.3000000000011</v>
      </c>
      <c r="P9" s="29"/>
    </row>
    <row r="12" spans="1:21" ht="21" customHeight="1" x14ac:dyDescent="0.25">
      <c r="A12" s="44" t="s">
        <v>56</v>
      </c>
      <c r="B12" s="38" t="s">
        <v>31</v>
      </c>
      <c r="C12" s="38"/>
      <c r="D12" s="38" t="s">
        <v>30</v>
      </c>
      <c r="E12" s="38" t="s">
        <v>29</v>
      </c>
      <c r="F12" s="38" t="s">
        <v>28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27</v>
      </c>
      <c r="T12" s="38" t="s">
        <v>26</v>
      </c>
      <c r="U12" s="38" t="s">
        <v>25</v>
      </c>
    </row>
    <row r="13" spans="1:21" ht="17.25" customHeight="1" x14ac:dyDescent="0.25">
      <c r="A13" s="45"/>
      <c r="B13" s="38"/>
      <c r="C13" s="38"/>
      <c r="D13" s="38"/>
      <c r="E13" s="38"/>
      <c r="F13" s="38" t="s">
        <v>24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 x14ac:dyDescent="0.25">
      <c r="A14" s="45"/>
      <c r="B14" s="38"/>
      <c r="C14" s="38"/>
      <c r="D14" s="38"/>
      <c r="E14" s="38"/>
      <c r="F14" s="40" t="s">
        <v>64</v>
      </c>
      <c r="G14" s="38" t="s">
        <v>14</v>
      </c>
      <c r="H14" s="38"/>
      <c r="I14" s="38"/>
      <c r="J14" s="38"/>
      <c r="K14" s="25" t="s">
        <v>54</v>
      </c>
      <c r="L14" s="38" t="s">
        <v>57</v>
      </c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5.75" customHeight="1" x14ac:dyDescent="0.25">
      <c r="A15" s="46"/>
      <c r="B15" s="38"/>
      <c r="C15" s="38"/>
      <c r="D15" s="38"/>
      <c r="E15" s="38"/>
      <c r="F15" s="40"/>
      <c r="G15" s="38"/>
      <c r="H15" s="38"/>
      <c r="I15" s="38"/>
      <c r="J15" s="38"/>
      <c r="K15" s="25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x14ac:dyDescent="0.25">
      <c r="A16" s="11"/>
      <c r="B16" s="47" t="s">
        <v>23</v>
      </c>
      <c r="C16" s="47"/>
      <c r="D16" s="11"/>
      <c r="E16" s="11"/>
      <c r="F16" s="11">
        <f>SUM(O8)</f>
        <v>77</v>
      </c>
      <c r="G16" s="38">
        <f>SUM(O8)</f>
        <v>77</v>
      </c>
      <c r="H16" s="38"/>
      <c r="I16" s="38"/>
      <c r="J16" s="38"/>
      <c r="K16" s="25">
        <v>77</v>
      </c>
      <c r="L16" s="25">
        <v>77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7" t="s">
        <v>22</v>
      </c>
      <c r="C17" s="47"/>
      <c r="D17" s="11"/>
      <c r="E17" s="11" t="s">
        <v>21</v>
      </c>
      <c r="F17" s="20" t="s">
        <v>65</v>
      </c>
      <c r="G17" s="38">
        <v>150</v>
      </c>
      <c r="H17" s="38"/>
      <c r="I17" s="38"/>
      <c r="J17" s="38"/>
      <c r="K17" s="25">
        <v>60</v>
      </c>
      <c r="L17" s="25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0" t="s">
        <v>20</v>
      </c>
      <c r="C18" s="30"/>
      <c r="D18" s="10">
        <v>390</v>
      </c>
      <c r="E18" s="11" t="s">
        <v>10</v>
      </c>
      <c r="F18" s="15">
        <v>0.12</v>
      </c>
      <c r="G18" s="31"/>
      <c r="H18" s="31"/>
      <c r="I18" s="31"/>
      <c r="J18" s="31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9.24</v>
      </c>
      <c r="U18" s="17">
        <f>SUM(T18)*D18</f>
        <v>3603.6</v>
      </c>
    </row>
    <row r="19" spans="1:21" x14ac:dyDescent="0.3">
      <c r="A19" s="11">
        <v>2</v>
      </c>
      <c r="B19" s="30" t="s">
        <v>19</v>
      </c>
      <c r="C19" s="30"/>
      <c r="D19" s="10">
        <v>17</v>
      </c>
      <c r="E19" s="11" t="s">
        <v>10</v>
      </c>
      <c r="F19" s="6">
        <v>3.0000000000000001E-3</v>
      </c>
      <c r="G19" s="31">
        <v>2E-3</v>
      </c>
      <c r="H19" s="31"/>
      <c r="I19" s="31"/>
      <c r="J19" s="31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0.39</v>
      </c>
      <c r="U19" s="17">
        <f t="shared" ref="U19:U29" si="1">SUM(T19)*D19</f>
        <v>6.63</v>
      </c>
    </row>
    <row r="20" spans="1:21" x14ac:dyDescent="0.3">
      <c r="A20" s="11">
        <v>3</v>
      </c>
      <c r="B20" s="30" t="s">
        <v>18</v>
      </c>
      <c r="C20" s="30"/>
      <c r="D20" s="10">
        <v>27</v>
      </c>
      <c r="E20" s="11" t="s">
        <v>10</v>
      </c>
      <c r="F20" s="6">
        <v>5.0000000000000001E-3</v>
      </c>
      <c r="G20" s="31"/>
      <c r="H20" s="31"/>
      <c r="I20" s="31"/>
      <c r="J20" s="3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0.39</v>
      </c>
      <c r="U20" s="17">
        <f t="shared" si="1"/>
        <v>10.530000000000001</v>
      </c>
    </row>
    <row r="21" spans="1:21" x14ac:dyDescent="0.3">
      <c r="A21" s="11">
        <v>4</v>
      </c>
      <c r="B21" s="30" t="s">
        <v>17</v>
      </c>
      <c r="C21" s="30"/>
      <c r="D21" s="10">
        <v>135</v>
      </c>
      <c r="E21" s="13" t="s">
        <v>10</v>
      </c>
      <c r="F21" s="6">
        <v>5.0000000000000001E-3</v>
      </c>
      <c r="G21" s="31"/>
      <c r="H21" s="31"/>
      <c r="I21" s="31"/>
      <c r="J21" s="31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0.39</v>
      </c>
      <c r="U21" s="17">
        <f t="shared" si="1"/>
        <v>52.65</v>
      </c>
    </row>
    <row r="22" spans="1:21" x14ac:dyDescent="0.3">
      <c r="A22" s="11">
        <v>5</v>
      </c>
      <c r="B22" s="18" t="s">
        <v>16</v>
      </c>
      <c r="C22" s="18"/>
      <c r="D22" s="10">
        <v>9</v>
      </c>
      <c r="E22" s="22" t="s">
        <v>63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6</v>
      </c>
      <c r="U22" s="17">
        <f t="shared" si="1"/>
        <v>54</v>
      </c>
    </row>
    <row r="23" spans="1:21" x14ac:dyDescent="0.3">
      <c r="A23" s="11">
        <v>6</v>
      </c>
      <c r="B23" s="33" t="s">
        <v>61</v>
      </c>
      <c r="C23" s="34"/>
      <c r="D23" s="10">
        <v>70</v>
      </c>
      <c r="E23" s="20" t="s">
        <v>62</v>
      </c>
      <c r="F23" s="6">
        <v>1.2999999999999999E-2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16">
        <v>1.2999999999999999E-2</v>
      </c>
      <c r="T23" s="17">
        <v>1</v>
      </c>
      <c r="U23" s="17">
        <f t="shared" si="1"/>
        <v>70</v>
      </c>
    </row>
    <row r="24" spans="1:21" x14ac:dyDescent="0.3">
      <c r="A24" s="11">
        <v>7</v>
      </c>
      <c r="B24" s="33" t="s">
        <v>15</v>
      </c>
      <c r="C24" s="34"/>
      <c r="D24" s="10">
        <v>228</v>
      </c>
      <c r="E24" s="11" t="s">
        <v>10</v>
      </c>
      <c r="F24" s="6">
        <v>5.0000000000000001E-3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0.39</v>
      </c>
      <c r="U24" s="17">
        <f t="shared" si="1"/>
        <v>88.92</v>
      </c>
    </row>
    <row r="25" spans="1:21" x14ac:dyDescent="0.3">
      <c r="A25" s="11">
        <v>8</v>
      </c>
      <c r="B25" s="30" t="s">
        <v>60</v>
      </c>
      <c r="C25" s="30"/>
      <c r="D25" s="10">
        <v>39</v>
      </c>
      <c r="E25" s="11" t="s">
        <v>10</v>
      </c>
      <c r="F25" s="6"/>
      <c r="G25" s="31">
        <v>0.05</v>
      </c>
      <c r="H25" s="31"/>
      <c r="I25" s="31"/>
      <c r="J25" s="31"/>
      <c r="K25" s="5"/>
      <c r="L25" s="5"/>
      <c r="M25" s="5"/>
      <c r="N25" s="5" t="s">
        <v>66</v>
      </c>
      <c r="O25" s="5"/>
      <c r="P25" s="5"/>
      <c r="Q25" s="5"/>
      <c r="R25" s="5"/>
      <c r="S25" s="16">
        <f t="shared" si="0"/>
        <v>0.05</v>
      </c>
      <c r="T25" s="17">
        <v>3.85</v>
      </c>
      <c r="U25" s="17">
        <f t="shared" si="1"/>
        <v>150.15</v>
      </c>
    </row>
    <row r="26" spans="1:21" x14ac:dyDescent="0.3">
      <c r="A26" s="11">
        <v>9</v>
      </c>
      <c r="B26" s="30" t="s">
        <v>13</v>
      </c>
      <c r="C26" s="30"/>
      <c r="D26" s="10">
        <v>866</v>
      </c>
      <c r="E26" s="11" t="s">
        <v>10</v>
      </c>
      <c r="F26" s="6"/>
      <c r="G26" s="31">
        <v>5.7999999999999996E-3</v>
      </c>
      <c r="H26" s="31"/>
      <c r="I26" s="31"/>
      <c r="J26" s="31"/>
      <c r="K26" s="5"/>
      <c r="L26" s="5"/>
      <c r="M26" s="5"/>
      <c r="N26" s="5"/>
      <c r="O26" s="5"/>
      <c r="P26" s="5"/>
      <c r="Q26" s="5"/>
      <c r="R26" s="5"/>
      <c r="S26" s="23">
        <v>5.7999999999999996E-3</v>
      </c>
      <c r="T26" s="17">
        <v>0.45</v>
      </c>
      <c r="U26" s="17">
        <f t="shared" si="1"/>
        <v>389.7</v>
      </c>
    </row>
    <row r="27" spans="1:21" x14ac:dyDescent="0.3">
      <c r="A27" s="11">
        <v>11</v>
      </c>
      <c r="B27" s="30" t="s">
        <v>12</v>
      </c>
      <c r="C27" s="30"/>
      <c r="D27" s="10">
        <v>44</v>
      </c>
      <c r="E27" s="11" t="s">
        <v>10</v>
      </c>
      <c r="F27" s="6">
        <v>0.01</v>
      </c>
      <c r="G27" s="31"/>
      <c r="H27" s="31"/>
      <c r="I27" s="31"/>
      <c r="J27" s="31"/>
      <c r="K27" s="5">
        <v>0.06</v>
      </c>
      <c r="L27" s="5"/>
      <c r="M27" s="5"/>
      <c r="N27" s="5"/>
      <c r="O27" s="5"/>
      <c r="P27" s="5"/>
      <c r="Q27" s="5"/>
      <c r="R27" s="5"/>
      <c r="S27" s="16">
        <f t="shared" si="0"/>
        <v>6.9999999999999993E-2</v>
      </c>
      <c r="T27" s="17">
        <v>5.4</v>
      </c>
      <c r="U27" s="17">
        <f t="shared" si="1"/>
        <v>237.60000000000002</v>
      </c>
    </row>
    <row r="28" spans="1:21" x14ac:dyDescent="0.3">
      <c r="A28" s="11">
        <v>12</v>
      </c>
      <c r="B28" s="30" t="s">
        <v>59</v>
      </c>
      <c r="C28" s="30"/>
      <c r="D28" s="10">
        <v>770</v>
      </c>
      <c r="E28" s="11" t="s">
        <v>10</v>
      </c>
      <c r="F28" s="6"/>
      <c r="G28" s="31"/>
      <c r="H28" s="31"/>
      <c r="I28" s="31"/>
      <c r="J28" s="31"/>
      <c r="K28" s="5"/>
      <c r="L28" s="5">
        <v>1.2999999999999999E-3</v>
      </c>
      <c r="M28" s="5"/>
      <c r="N28" s="5"/>
      <c r="O28" s="5"/>
      <c r="P28" s="5"/>
      <c r="Q28" s="5"/>
      <c r="R28" s="5"/>
      <c r="S28" s="23">
        <v>1.2999999999999999E-3</v>
      </c>
      <c r="T28" s="17">
        <v>0.1</v>
      </c>
      <c r="U28" s="17">
        <f t="shared" si="1"/>
        <v>77</v>
      </c>
    </row>
    <row r="29" spans="1:21" x14ac:dyDescent="0.3">
      <c r="A29" s="11">
        <v>13</v>
      </c>
      <c r="B29" s="33" t="s">
        <v>11</v>
      </c>
      <c r="C29" s="34"/>
      <c r="D29" s="10">
        <v>72</v>
      </c>
      <c r="E29" s="11" t="s">
        <v>10</v>
      </c>
      <c r="F29" s="6"/>
      <c r="G29" s="35"/>
      <c r="H29" s="36"/>
      <c r="I29" s="36"/>
      <c r="J29" s="37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1.1599999999999999</v>
      </c>
      <c r="U29" s="17">
        <f t="shared" si="1"/>
        <v>83.52</v>
      </c>
    </row>
    <row r="30" spans="1:21" x14ac:dyDescent="0.3">
      <c r="A30" s="11"/>
      <c r="B30" s="30"/>
      <c r="C30" s="30"/>
      <c r="D30" s="10"/>
      <c r="E30" s="21"/>
      <c r="F30" s="6"/>
      <c r="G30" s="31"/>
      <c r="H30" s="31"/>
      <c r="I30" s="31"/>
      <c r="J30" s="31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29">
        <f>SUM(U18:U30)</f>
        <v>4824.3000000000011</v>
      </c>
      <c r="T31" s="29"/>
      <c r="U31" s="29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28" t="s">
        <v>8</v>
      </c>
      <c r="C33" s="28"/>
      <c r="D33" s="28" t="s">
        <v>4</v>
      </c>
      <c r="E33" s="28"/>
      <c r="F33" s="28"/>
      <c r="G33" s="28" t="s">
        <v>7</v>
      </c>
      <c r="H33" s="28"/>
      <c r="I33" s="28"/>
      <c r="J33" s="28"/>
      <c r="K33" s="28"/>
      <c r="O33" s="1" t="s">
        <v>6</v>
      </c>
      <c r="P33" s="28" t="s">
        <v>1</v>
      </c>
      <c r="Q33" s="28"/>
      <c r="R33" s="28" t="s">
        <v>52</v>
      </c>
      <c r="S33" s="28"/>
    </row>
    <row r="35" spans="2:19" x14ac:dyDescent="0.3">
      <c r="B35" s="32" t="s">
        <v>5</v>
      </c>
      <c r="C35" s="32"/>
      <c r="D35" s="28" t="s">
        <v>4</v>
      </c>
      <c r="E35" s="28"/>
      <c r="F35" s="28"/>
      <c r="G35" s="28" t="s">
        <v>3</v>
      </c>
      <c r="H35" s="28"/>
      <c r="I35" s="28"/>
      <c r="J35" s="28"/>
      <c r="K35" s="28"/>
      <c r="O35" s="2" t="s">
        <v>2</v>
      </c>
      <c r="P35" s="28" t="s">
        <v>1</v>
      </c>
      <c r="Q35" s="28"/>
      <c r="R35" s="28" t="s">
        <v>0</v>
      </c>
      <c r="S35" s="28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2024-09-05T07:52:19Z</cp:lastPrinted>
  <dcterms:created xsi:type="dcterms:W3CDTF">2022-11-11T08:43:48Z</dcterms:created>
  <dcterms:modified xsi:type="dcterms:W3CDTF">2024-09-06T06:30:38Z</dcterms:modified>
</cp:coreProperties>
</file>