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2" i="1" l="1"/>
  <c r="F16" i="1" l="1"/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3" i="1"/>
  <c r="H9" i="1"/>
  <c r="P18" i="1"/>
  <c r="R18" i="1"/>
  <c r="P36" i="1" l="1"/>
  <c r="J9" i="1" s="1"/>
  <c r="K10" i="1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<sst xmlns="http://schemas.openxmlformats.org/spreadsheetml/2006/main" count="91" uniqueCount="73">
  <si>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</si>
  <si>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</si>
  <si>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</si>
  <si>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</si>
  <si>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</si>
  <si>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</si>
  <si>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</si>
  <si>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</si>
  <si>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</si>
  <si>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</si>
  <si>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</si>
  <si>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</si>
  <si>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</si>
  <si>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</si>
  <si>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</si>
  <si>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</si>
  <si>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</si>
  <si>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</si>
  <si>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</si>
  <si>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</si>
  <si>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</si>
  <si>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</si>
  <si>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</si>
  <si>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</si>
  <si>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</si>
  <si>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</si>
  <si>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</si>
  <si>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</si>
  <si>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</si>
  <si>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</si>
  <si>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</si>
  <si>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</si>
  <si>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</si>
  <si>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</si>
  <si>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</si>
  <si>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</si>
  <si>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</si>
  <si>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</si>
  <si>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</si>
  <si>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</si>
  <si>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</si>
  <si>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</si>
  <si>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</si>
  <si>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</si>
  <si>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</si>
  <si>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</si>
  <si>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</si>
  <si>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</si>
  <si>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</si>
  <si>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</si>
  <si>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</si>
  <si>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</si>
  <si>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</si>
  <si>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</si>
  <si>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</si>
  <si>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</si>
  <si>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</si>
  <si>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</si>
  <si>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</si>
  <si>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</si>
  <si>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</si>
  <si>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</si>
  <si>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</si>
  <si>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</si>
  <si>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</si>
  <si>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</si>
  <si>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</si>
  <si>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Огурцы свежие</t>
  </si>
  <si>
    <t xml:space="preserve">   1 неделя  </t>
  </si>
  <si>
    <t>Бананы</t>
  </si>
  <si>
    <t>№7</t>
  </si>
  <si>
    <t>13.11.2024г</t>
  </si>
  <si>
    <t>90\50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</si>
</sst>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zoomScale="80" zoomScaleNormal="80" workbookViewId="0">
      <selection activeCell="D29" sqref="D29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50" t="s">
        <v>46</v>
      </c>
      <c r="I1" s="50"/>
      <c r="J1" s="50"/>
      <c r="K1" s="34" t="s">
        <v>70</v>
      </c>
    </row>
    <row r="2" spans="1:18" ht="15" customHeight="1" x14ac:dyDescent="0.3">
      <c r="B2" s="1" t="s">
        <v>44</v>
      </c>
      <c r="C2" s="47" t="s">
        <v>41</v>
      </c>
      <c r="D2" s="47"/>
      <c r="E2" s="55" t="s">
        <v>43</v>
      </c>
      <c r="F2" s="55"/>
      <c r="G2" s="11" t="s">
        <v>48</v>
      </c>
      <c r="H2" s="47" t="s">
        <v>40</v>
      </c>
      <c r="I2" s="47"/>
      <c r="J2" s="47"/>
      <c r="L2" s="47" t="s">
        <v>39</v>
      </c>
      <c r="M2" s="47"/>
      <c r="N2" s="47" t="s">
        <v>1</v>
      </c>
      <c r="O2" s="47"/>
      <c r="P2" s="49" t="s">
        <v>38</v>
      </c>
      <c r="Q2" s="49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68</v>
      </c>
      <c r="I4" s="1" t="s">
        <v>60</v>
      </c>
      <c r="O4" s="47" t="s">
        <v>37</v>
      </c>
      <c r="P4" s="47"/>
    </row>
    <row r="5" spans="1:18" ht="28.5" customHeight="1" x14ac:dyDescent="0.25">
      <c r="B5" s="48" t="s">
        <v>50</v>
      </c>
      <c r="C5" s="48"/>
      <c r="D5" s="48" t="s">
        <v>36</v>
      </c>
      <c r="E5" s="48"/>
      <c r="F5" s="56" t="s">
        <v>35</v>
      </c>
      <c r="G5" s="57"/>
      <c r="H5" s="48" t="s">
        <v>34</v>
      </c>
      <c r="I5" s="48"/>
      <c r="J5" s="48" t="s">
        <v>33</v>
      </c>
      <c r="K5" s="48"/>
      <c r="L5" s="48" t="s">
        <v>32</v>
      </c>
      <c r="M5" s="48"/>
      <c r="O5" s="48" t="s">
        <v>31</v>
      </c>
      <c r="P5" s="48"/>
    </row>
    <row r="6" spans="1:18" x14ac:dyDescent="0.25">
      <c r="B6" s="48"/>
      <c r="C6" s="48"/>
      <c r="D6" s="48"/>
      <c r="E6" s="48"/>
      <c r="F6" s="58"/>
      <c r="G6" s="59"/>
      <c r="H6" s="48"/>
      <c r="I6" s="48"/>
      <c r="J6" s="48"/>
      <c r="K6" s="48"/>
      <c r="L6" s="48"/>
      <c r="M6" s="48"/>
      <c r="O6" s="48">
        <v>504202</v>
      </c>
      <c r="P6" s="48"/>
    </row>
    <row r="7" spans="1:18" ht="19.5" customHeight="1" x14ac:dyDescent="0.25">
      <c r="B7" s="48"/>
      <c r="C7" s="48"/>
      <c r="D7" s="48"/>
      <c r="E7" s="48"/>
      <c r="F7" s="58"/>
      <c r="G7" s="59"/>
      <c r="H7" s="48"/>
      <c r="I7" s="48"/>
      <c r="J7" s="48"/>
      <c r="K7" s="48"/>
      <c r="L7" s="48"/>
      <c r="M7" s="48"/>
    </row>
    <row r="8" spans="1:18" ht="63" customHeight="1" x14ac:dyDescent="0.25">
      <c r="B8" s="12" t="s">
        <v>30</v>
      </c>
      <c r="C8" s="12" t="s">
        <v>29</v>
      </c>
      <c r="D8" s="48"/>
      <c r="E8" s="48"/>
      <c r="F8" s="60"/>
      <c r="G8" s="61"/>
      <c r="H8" s="48"/>
      <c r="I8" s="48"/>
      <c r="J8" s="48"/>
      <c r="K8" s="48"/>
      <c r="L8" s="48"/>
      <c r="M8" s="48"/>
      <c r="R8" s="1" t="s">
        <v>28</v>
      </c>
    </row>
    <row r="9" spans="1:18" ht="24" customHeight="1" thickBot="1" x14ac:dyDescent="0.3">
      <c r="B9" s="51"/>
      <c r="C9" s="52"/>
      <c r="D9" s="53">
        <v>79.5</v>
      </c>
      <c r="E9" s="53"/>
      <c r="F9" s="62">
        <v>80</v>
      </c>
      <c r="G9" s="63"/>
      <c r="H9" s="48">
        <f>SUM(F9)*D9</f>
        <v>6360</v>
      </c>
      <c r="I9" s="48"/>
      <c r="J9" s="54">
        <f>SUM(P36)/L9</f>
        <v>128.56698630136987</v>
      </c>
      <c r="K9" s="54"/>
      <c r="L9" s="48">
        <v>73</v>
      </c>
      <c r="M9" s="48"/>
    </row>
    <row r="10" spans="1:18" ht="24.75" customHeight="1" x14ac:dyDescent="0.25">
      <c r="B10" s="3"/>
      <c r="C10" s="3"/>
      <c r="D10" s="48" t="s">
        <v>47</v>
      </c>
      <c r="E10" s="48"/>
      <c r="F10" s="48"/>
      <c r="G10" s="48"/>
      <c r="H10" s="48"/>
      <c r="I10" s="48"/>
      <c r="J10" s="48"/>
      <c r="K10" s="54">
        <f>J9*L9</f>
        <v>9385.39</v>
      </c>
      <c r="L10" s="54"/>
      <c r="M10" s="54"/>
    </row>
    <row r="12" spans="1:18" ht="21" customHeight="1" x14ac:dyDescent="0.25">
      <c r="A12" s="40" t="s">
        <v>51</v>
      </c>
      <c r="B12" s="48" t="s">
        <v>27</v>
      </c>
      <c r="C12" s="48"/>
      <c r="D12" s="48" t="s">
        <v>26</v>
      </c>
      <c r="E12" s="48" t="s">
        <v>25</v>
      </c>
      <c r="F12" s="48" t="s">
        <v>24</v>
      </c>
      <c r="G12" s="48"/>
      <c r="H12" s="48"/>
      <c r="I12" s="48"/>
      <c r="J12" s="48"/>
      <c r="K12" s="48"/>
      <c r="L12" s="48"/>
      <c r="M12" s="48"/>
      <c r="N12" s="48"/>
      <c r="O12" s="48"/>
      <c r="P12" s="64" t="s">
        <v>23</v>
      </c>
      <c r="Q12" s="48" t="s">
        <v>22</v>
      </c>
      <c r="R12" s="48" t="s">
        <v>21</v>
      </c>
    </row>
    <row r="13" spans="1:18" ht="17.25" customHeight="1" x14ac:dyDescent="0.25">
      <c r="A13" s="42"/>
      <c r="B13" s="48"/>
      <c r="C13" s="48"/>
      <c r="D13" s="48"/>
      <c r="E13" s="48"/>
      <c r="F13" s="48" t="s">
        <v>20</v>
      </c>
      <c r="G13" s="48"/>
      <c r="H13" s="48"/>
      <c r="I13" s="48"/>
      <c r="J13" s="48"/>
      <c r="K13" s="48"/>
      <c r="L13" s="48"/>
      <c r="M13" s="48"/>
      <c r="N13" s="48"/>
      <c r="O13" s="48"/>
      <c r="P13" s="64"/>
      <c r="Q13" s="48"/>
      <c r="R13" s="48"/>
    </row>
    <row r="14" spans="1:18" ht="71.25" customHeight="1" x14ac:dyDescent="0.25">
      <c r="A14" s="42"/>
      <c r="B14" s="48"/>
      <c r="C14" s="48"/>
      <c r="D14" s="48"/>
      <c r="E14" s="48"/>
      <c r="F14" s="40" t="s">
        <v>66</v>
      </c>
      <c r="G14" s="40" t="s">
        <v>61</v>
      </c>
      <c r="H14" s="40" t="s">
        <v>62</v>
      </c>
      <c r="I14" s="40" t="s">
        <v>56</v>
      </c>
      <c r="J14" s="40" t="s">
        <v>67</v>
      </c>
      <c r="K14" s="40" t="s">
        <v>69</v>
      </c>
      <c r="L14" s="40"/>
      <c r="M14" s="40"/>
      <c r="N14" s="40"/>
      <c r="O14" s="40"/>
      <c r="P14" s="64"/>
      <c r="Q14" s="48"/>
      <c r="R14" s="48"/>
    </row>
    <row r="15" spans="1:18" ht="24" customHeight="1" x14ac:dyDescent="0.25">
      <c r="A15" s="41"/>
      <c r="B15" s="48"/>
      <c r="C15" s="48"/>
      <c r="D15" s="48"/>
      <c r="E15" s="48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64"/>
      <c r="Q15" s="48"/>
      <c r="R15" s="48"/>
    </row>
    <row r="16" spans="1:18" x14ac:dyDescent="0.25">
      <c r="A16" s="14"/>
      <c r="B16" s="45" t="s">
        <v>19</v>
      </c>
      <c r="C16" s="45"/>
      <c r="D16" s="12"/>
      <c r="E16" s="12"/>
      <c r="F16" s="12">
        <f>SUM(L9)</f>
        <v>73</v>
      </c>
      <c r="G16" s="12">
        <v>73</v>
      </c>
      <c r="H16" s="12">
        <v>73</v>
      </c>
      <c r="I16" s="12">
        <v>73</v>
      </c>
      <c r="J16" s="12">
        <v>73</v>
      </c>
      <c r="K16" s="12">
        <v>73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5" t="s">
        <v>18</v>
      </c>
      <c r="C17" s="45"/>
      <c r="D17" s="12"/>
      <c r="E17" s="12" t="s">
        <v>17</v>
      </c>
      <c r="F17" s="33" t="s">
        <v>72</v>
      </c>
      <c r="G17" s="12">
        <v>150</v>
      </c>
      <c r="H17" s="12">
        <v>60</v>
      </c>
      <c r="I17" s="21" t="s">
        <v>64</v>
      </c>
      <c r="J17" s="12">
        <v>69</v>
      </c>
      <c r="K17" s="12">
        <v>269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16</v>
      </c>
      <c r="C18" s="46"/>
      <c r="D18" s="8">
        <v>580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0.09</v>
      </c>
      <c r="Q18" s="15">
        <v>6.57</v>
      </c>
      <c r="R18" s="15">
        <f t="shared" ref="R18:R33" si="1">SUM(Q18)*D18</f>
        <v>3810.6000000000004</v>
      </c>
    </row>
    <row r="19" spans="1:18" x14ac:dyDescent="0.3">
      <c r="A19" s="14">
        <v>2</v>
      </c>
      <c r="B19" s="46" t="s">
        <v>15</v>
      </c>
      <c r="C19" s="46"/>
      <c r="D19" s="8">
        <v>90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0.37</v>
      </c>
      <c r="R19" s="15">
        <f t="shared" si="1"/>
        <v>33.299999999999997</v>
      </c>
    </row>
    <row r="20" spans="1:18" x14ac:dyDescent="0.3">
      <c r="A20" s="14">
        <v>3</v>
      </c>
      <c r="B20" s="46" t="s">
        <v>14</v>
      </c>
      <c r="C20" s="46"/>
      <c r="D20" s="8">
        <v>35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0.73</v>
      </c>
      <c r="R20" s="15">
        <f t="shared" si="1"/>
        <v>25.55</v>
      </c>
    </row>
    <row r="21" spans="1:18" x14ac:dyDescent="0.3">
      <c r="A21" s="14">
        <v>4</v>
      </c>
      <c r="B21" s="46" t="s">
        <v>11</v>
      </c>
      <c r="C21" s="46"/>
      <c r="D21" s="8">
        <v>19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0.51</v>
      </c>
      <c r="R21" s="15">
        <f t="shared" si="1"/>
        <v>9.69</v>
      </c>
    </row>
    <row r="22" spans="1:18" x14ac:dyDescent="0.3">
      <c r="A22" s="14">
        <v>5</v>
      </c>
      <c r="B22" s="46" t="s">
        <v>57</v>
      </c>
      <c r="C22" s="46"/>
      <c r="D22" s="8">
        <v>145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0.37</v>
      </c>
      <c r="R22" s="15">
        <f t="shared" si="1"/>
        <v>53.65</v>
      </c>
    </row>
    <row r="23" spans="1:18" x14ac:dyDescent="0.3">
      <c r="A23" s="14">
        <v>6</v>
      </c>
      <c r="B23" s="46" t="s">
        <v>10</v>
      </c>
      <c r="C23" s="46"/>
      <c r="D23" s="8">
        <v>31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0.22</v>
      </c>
      <c r="R23" s="15">
        <f t="shared" si="1"/>
        <v>6.82</v>
      </c>
    </row>
    <row r="24" spans="1:18" x14ac:dyDescent="0.3">
      <c r="A24" s="14">
        <v>7</v>
      </c>
      <c r="B24" s="46" t="s">
        <v>12</v>
      </c>
      <c r="C24" s="46"/>
      <c r="D24" s="8">
        <v>314</v>
      </c>
      <c r="E24" s="22" t="s">
        <v>6</v>
      </c>
      <c r="F24" s="7">
        <v>4.0000000000000001E-3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4.0000000000000001E-3</v>
      </c>
      <c r="Q24" s="15">
        <v>0.28000000000000003</v>
      </c>
      <c r="R24" s="15">
        <f t="shared" si="1"/>
        <v>87.92</v>
      </c>
    </row>
    <row r="25" spans="1:18" x14ac:dyDescent="0.3">
      <c r="A25" s="14">
        <v>8</v>
      </c>
      <c r="B25" s="43" t="s">
        <v>13</v>
      </c>
      <c r="C25" s="44"/>
      <c r="D25" s="8">
        <v>35</v>
      </c>
      <c r="E25" s="12" t="s">
        <v>6</v>
      </c>
      <c r="F25" s="7">
        <v>5.0000000000000001E-3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5.0000000000000001E-3</v>
      </c>
      <c r="Q25" s="15">
        <v>0.37</v>
      </c>
      <c r="R25" s="15">
        <f t="shared" si="1"/>
        <v>12.95</v>
      </c>
    </row>
    <row r="26" spans="1:18" x14ac:dyDescent="0.3">
      <c r="A26" s="14">
        <v>9</v>
      </c>
      <c r="B26" s="46" t="s">
        <v>58</v>
      </c>
      <c r="C26" s="46"/>
      <c r="D26" s="8">
        <v>10</v>
      </c>
      <c r="E26" s="24" t="s">
        <v>65</v>
      </c>
      <c r="F26" s="7">
        <v>4.3E-3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4.3E-3</v>
      </c>
      <c r="Q26" s="15">
        <v>5</v>
      </c>
      <c r="R26" s="15">
        <f t="shared" si="1"/>
        <v>50</v>
      </c>
    </row>
    <row r="27" spans="1:18" x14ac:dyDescent="0.3">
      <c r="A27" s="14">
        <v>10</v>
      </c>
      <c r="B27" s="43" t="s">
        <v>63</v>
      </c>
      <c r="C27" s="44"/>
      <c r="D27" s="8">
        <v>50</v>
      </c>
      <c r="E27" s="12" t="s">
        <v>6</v>
      </c>
      <c r="F27" s="7"/>
      <c r="G27" s="19">
        <v>7.0999999999999994E-2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7.0999999999999994E-2</v>
      </c>
      <c r="Q27" s="15">
        <v>5.18</v>
      </c>
      <c r="R27" s="15">
        <f t="shared" si="1"/>
        <v>259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19">
        <v>4.9300000000000004E-3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4.9300000000000004E-3</v>
      </c>
      <c r="Q28" s="15">
        <v>0.36</v>
      </c>
      <c r="R28" s="15">
        <f t="shared" si="1"/>
        <v>376.2</v>
      </c>
    </row>
    <row r="29" spans="1:18" x14ac:dyDescent="0.3">
      <c r="A29" s="14">
        <v>12</v>
      </c>
      <c r="B29" s="46" t="s">
        <v>8</v>
      </c>
      <c r="C29" s="46"/>
      <c r="D29" s="16">
        <v>46</v>
      </c>
      <c r="E29" s="12" t="s">
        <v>6</v>
      </c>
      <c r="F29" s="9"/>
      <c r="G29" s="20"/>
      <c r="H29" s="19">
        <v>5.8000000000000003E-2</v>
      </c>
      <c r="I29" s="19"/>
      <c r="J29" s="19"/>
      <c r="K29" s="6"/>
      <c r="L29" s="6"/>
      <c r="M29" s="6"/>
      <c r="N29" s="6"/>
      <c r="O29" s="6"/>
      <c r="P29" s="7">
        <f t="shared" si="0"/>
        <v>5.8000000000000003E-2</v>
      </c>
      <c r="Q29" s="15">
        <v>4.2</v>
      </c>
      <c r="R29" s="15">
        <f t="shared" si="1"/>
        <v>193.20000000000002</v>
      </c>
    </row>
    <row r="30" spans="1:18" x14ac:dyDescent="0.3">
      <c r="A30" s="14">
        <v>13</v>
      </c>
      <c r="B30" s="46" t="s">
        <v>59</v>
      </c>
      <c r="C30" s="46"/>
      <c r="D30" s="8">
        <v>770</v>
      </c>
      <c r="E30" s="12" t="s">
        <v>6</v>
      </c>
      <c r="F30" s="7"/>
      <c r="G30" s="20"/>
      <c r="H30" s="19"/>
      <c r="I30" s="19">
        <v>1E-3</v>
      </c>
      <c r="J30" s="19"/>
      <c r="K30" s="6"/>
      <c r="L30" s="6"/>
      <c r="M30" s="6"/>
      <c r="N30" s="6"/>
      <c r="O30" s="6"/>
      <c r="P30" s="7">
        <f t="shared" si="0"/>
        <v>1E-3</v>
      </c>
      <c r="Q30" s="35">
        <v>7.2999999999999995E-2</v>
      </c>
      <c r="R30" s="15">
        <f t="shared" si="1"/>
        <v>56.209999999999994</v>
      </c>
    </row>
    <row r="31" spans="1:18" x14ac:dyDescent="0.3">
      <c r="A31" s="14">
        <v>14</v>
      </c>
      <c r="B31" s="46" t="s">
        <v>7</v>
      </c>
      <c r="C31" s="46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1.1000000000000001</v>
      </c>
      <c r="R31" s="15">
        <f t="shared" si="1"/>
        <v>80.300000000000011</v>
      </c>
    </row>
    <row r="32" spans="1:18" x14ac:dyDescent="0.3">
      <c r="A32" s="14">
        <v>15</v>
      </c>
      <c r="B32" s="36" t="s">
        <v>69</v>
      </c>
      <c r="C32" s="37"/>
      <c r="D32" s="8">
        <v>175</v>
      </c>
      <c r="E32" s="38" t="s">
        <v>6</v>
      </c>
      <c r="F32" s="7"/>
      <c r="G32" s="20"/>
      <c r="H32" s="19"/>
      <c r="I32" s="19"/>
      <c r="J32" s="19"/>
      <c r="K32" s="6">
        <v>0.26850000000000002</v>
      </c>
      <c r="L32" s="6"/>
      <c r="M32" s="6"/>
      <c r="N32" s="6"/>
      <c r="O32" s="6"/>
      <c r="P32" s="7">
        <v>0.26850000000000002</v>
      </c>
      <c r="Q32" s="39">
        <v>19.600000000000001</v>
      </c>
      <c r="R32" s="39">
        <f t="shared" si="1"/>
        <v>3430.0000000000005</v>
      </c>
    </row>
    <row r="33" spans="1:18" x14ac:dyDescent="0.3">
      <c r="A33" s="14">
        <v>16</v>
      </c>
      <c r="B33" s="43" t="s">
        <v>67</v>
      </c>
      <c r="C33" s="44"/>
      <c r="D33" s="8">
        <v>180</v>
      </c>
      <c r="E33" s="12" t="s">
        <v>6</v>
      </c>
      <c r="F33" s="7"/>
      <c r="G33" s="20"/>
      <c r="H33" s="19"/>
      <c r="I33" s="19"/>
      <c r="J33" s="19">
        <v>6.8500000000000005E-2</v>
      </c>
      <c r="K33" s="6"/>
      <c r="L33" s="6"/>
      <c r="M33" s="6"/>
      <c r="N33" s="6"/>
      <c r="O33" s="6"/>
      <c r="P33" s="7">
        <f t="shared" si="0"/>
        <v>6.8500000000000005E-2</v>
      </c>
      <c r="Q33" s="15">
        <v>5</v>
      </c>
      <c r="R33" s="15">
        <f t="shared" si="1"/>
        <v>900</v>
      </c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x14ac:dyDescent="0.3">
      <c r="A35" s="26"/>
      <c r="B35" s="27"/>
      <c r="C35" s="27"/>
      <c r="D35" s="28"/>
      <c r="E35" s="4"/>
      <c r="F35" s="29"/>
      <c r="G35" s="30"/>
      <c r="H35" s="31"/>
      <c r="I35" s="31"/>
      <c r="J35" s="31"/>
      <c r="K35" s="32"/>
      <c r="L35" s="32"/>
      <c r="M35" s="32"/>
      <c r="N35" s="32"/>
      <c r="O35" s="6"/>
      <c r="P35" s="7"/>
      <c r="Q35" s="25"/>
      <c r="R35" s="25"/>
    </row>
    <row r="36" spans="1:18" ht="18.75" customHeight="1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8" t="s">
        <v>5</v>
      </c>
      <c r="P36" s="54">
        <f>SUM(R18:R33)</f>
        <v>9385.3900000000012</v>
      </c>
      <c r="Q36" s="54"/>
      <c r="R36" s="54"/>
    </row>
    <row r="37" spans="1:18" x14ac:dyDescent="0.25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1.75" customHeight="1" x14ac:dyDescent="0.25">
      <c r="B38" s="47" t="s">
        <v>52</v>
      </c>
      <c r="C38" s="47"/>
      <c r="D38" s="47"/>
      <c r="E38" s="47"/>
      <c r="F38" s="47"/>
      <c r="G38" s="47" t="s">
        <v>53</v>
      </c>
      <c r="H38" s="47"/>
      <c r="L38" s="1" t="s">
        <v>4</v>
      </c>
      <c r="M38" s="47" t="s">
        <v>1</v>
      </c>
      <c r="N38" s="47"/>
      <c r="O38" s="47" t="s">
        <v>45</v>
      </c>
      <c r="P38" s="47"/>
    </row>
    <row r="40" spans="1:18" ht="18.75" customHeight="1" x14ac:dyDescent="0.3">
      <c r="B40" s="65" t="s">
        <v>3</v>
      </c>
      <c r="C40" s="65"/>
      <c r="D40" s="47" t="s">
        <v>55</v>
      </c>
      <c r="E40" s="47"/>
      <c r="F40" s="47"/>
      <c r="G40" s="3" t="s">
        <v>54</v>
      </c>
      <c r="H40" s="3"/>
      <c r="L40" s="2" t="s">
        <v>2</v>
      </c>
      <c r="M40" s="47" t="s">
        <v>1</v>
      </c>
      <c r="N40" s="47"/>
      <c r="O40" s="47" t="s">
        <v>0</v>
      </c>
      <c r="P40" s="47"/>
    </row>
  </sheetData>
  <sheetProtection formatCells="0"/>
  <protectedRanges>
    <protectedRange sqref="B33:O35 B18:O32" name="Диапазон4"/>
    <protectedRange sqref="L9" name="Диапазон3"/>
    <protectedRange sqref="B4" name="Диапазон2"/>
    <protectedRange sqref="K1" name="Диапазон1"/>
  </protectedRanges>
  <mergeCells count="68">
    <mergeCell ref="B38:F38"/>
    <mergeCell ref="O40:P40"/>
    <mergeCell ref="P36:R36"/>
    <mergeCell ref="M38:N38"/>
    <mergeCell ref="O38:P38"/>
    <mergeCell ref="B40:C40"/>
    <mergeCell ref="D40:F40"/>
    <mergeCell ref="M40:N40"/>
    <mergeCell ref="G38:H38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3:C33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2024-11-13T08:20:50Z</cp:lastPrinted>
  <dcterms:created xsi:type="dcterms:W3CDTF">2022-11-11T08:50:12Z</dcterms:created>
  <dcterms:modified xsi:type="dcterms:W3CDTF">2024-11-13T08:21:52Z</dcterms:modified>
</cp:coreProperties>
</file>