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7" i="1" l="1"/>
  <c r="T18" i="1" l="1"/>
  <c r="T23" i="1" l="1"/>
  <c r="T28" i="1"/>
  <c r="T19" i="1"/>
  <c r="T17" i="1" l="1"/>
  <c r="T20" i="1"/>
  <c r="T21" i="1"/>
  <c r="T22" i="1"/>
  <c r="T24" i="1"/>
  <c r="T25" i="1"/>
  <c r="T26" i="1"/>
  <c r="R17" i="1"/>
  <c r="R20" i="1"/>
  <c r="R21" i="1"/>
  <c r="R22" i="1"/>
  <c r="R23" i="1"/>
  <c r="R24" i="1"/>
  <c r="R25" i="1"/>
  <c r="F14" i="1"/>
  <c r="G14" i="1"/>
  <c r="K14" i="1"/>
  <c r="K8" i="1"/>
  <c r="T16" i="1"/>
  <c r="R29" i="1" s="1"/>
  <c r="M8" i="1" l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<sst xmlns="http://schemas.openxmlformats.org/spreadsheetml/2006/main" count="90" uniqueCount="74">
  <si>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</si>
  <si>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</si>
  <si>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</si>
  <si>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</si>
  <si>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</si>
  <si>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</si>
  <si>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</si>
  <si>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</si>
  <si>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</si>
  <si>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</si>
  <si>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</si>
  <si>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</si>
  <si>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</si>
  <si>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</si>
  <si>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</si>
  <si>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</si>
  <si>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</si>
  <si>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</si>
  <si>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</si>
  <si>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</si>
  <si>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</si>
  <si>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</si>
  <si>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</si>
  <si>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</si>
  <si>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</si>
  <si>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</si>
  <si>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</si>
  <si>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</si>
  <si>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</si>
  <si>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</si>
  <si>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</si>
  <si>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</si>
  <si>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</si>
  <si>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</si>
  <si>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</si>
  <si>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</si>
  <si>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</si>
  <si>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</si>
  <si>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</si>
  <si>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</si>
  <si>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</si>
  <si>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</si>
  <si>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</si>
  <si>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</si>
  <si>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</si>
  <si>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</si>
  <si>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</si>
  <si>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</si>
  <si>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</si>
  <si>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</si>
  <si>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</si>
  <si>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</si>
  <si>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</si>
  <si>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</si>
  <si>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</si>
  <si>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</si>
  <si>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</si>
  <si>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</si>
  <si>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</si>
  <si>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</si>
  <si>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</si>
  <si>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</si>
  <si>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</si>
  <si>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</si>
  <si>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</si>
  <si>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</si>
  <si>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Салат из вареной свеклы</t>
  </si>
  <si>
    <t>Свекла</t>
  </si>
  <si>
    <t>26.11.2024г</t>
  </si>
  <si>
    <t>№16</t>
  </si>
  <si>
    <t>0,11</t>
  </si>
  <si>
    <t>0,089</t>
  </si>
  <si>
    <t>Банан</t>
  </si>
  <si>
    <t>0,2579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</si>
</sst>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10" zoomScale="80" zoomScaleNormal="80" workbookViewId="0">
      <selection activeCell="O20" sqref="O2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60" t="s">
        <v>47</v>
      </c>
      <c r="H1" s="60"/>
      <c r="I1" s="60"/>
      <c r="J1" s="60"/>
      <c r="K1" s="60"/>
      <c r="L1" s="60"/>
      <c r="M1" s="60"/>
      <c r="N1" s="1" t="s">
        <v>69</v>
      </c>
    </row>
    <row r="2" spans="1:20" ht="15" customHeight="1" x14ac:dyDescent="0.3">
      <c r="B2" s="1" t="s">
        <v>51</v>
      </c>
      <c r="C2" s="51" t="s">
        <v>49</v>
      </c>
      <c r="D2" s="51"/>
      <c r="E2" s="61" t="s">
        <v>50</v>
      </c>
      <c r="F2" s="61"/>
      <c r="G2" s="60" t="s">
        <v>46</v>
      </c>
      <c r="H2" s="60"/>
      <c r="I2" s="60"/>
      <c r="J2" s="60"/>
      <c r="K2" s="51" t="s">
        <v>54</v>
      </c>
      <c r="L2" s="51"/>
      <c r="M2" s="51"/>
      <c r="N2" s="51" t="s">
        <v>45</v>
      </c>
      <c r="O2" s="51"/>
      <c r="P2" s="51" t="s">
        <v>2</v>
      </c>
      <c r="Q2" s="51"/>
      <c r="R2" s="58" t="s">
        <v>44</v>
      </c>
      <c r="S2" s="58"/>
    </row>
    <row r="3" spans="1:20" x14ac:dyDescent="0.25">
      <c r="B3" s="11" t="s">
        <v>68</v>
      </c>
      <c r="G3" s="8"/>
      <c r="H3" s="9"/>
      <c r="I3" s="8"/>
      <c r="J3" s="9"/>
      <c r="K3" s="27" t="s">
        <v>62</v>
      </c>
      <c r="L3" s="1" t="s">
        <v>63</v>
      </c>
      <c r="Q3" s="51" t="s">
        <v>43</v>
      </c>
      <c r="R3" s="51"/>
    </row>
    <row r="4" spans="1:20" ht="28.5" customHeight="1" x14ac:dyDescent="0.25">
      <c r="B4" s="54" t="s">
        <v>56</v>
      </c>
      <c r="C4" s="54"/>
      <c r="D4" s="54" t="s">
        <v>42</v>
      </c>
      <c r="E4" s="54"/>
      <c r="F4" s="54" t="s">
        <v>41</v>
      </c>
      <c r="G4" s="54"/>
      <c r="H4" s="54"/>
      <c r="I4" s="54"/>
      <c r="J4" s="54"/>
      <c r="K4" s="54" t="s">
        <v>40</v>
      </c>
      <c r="L4" s="54"/>
      <c r="M4" s="54" t="s">
        <v>39</v>
      </c>
      <c r="N4" s="54" t="s">
        <v>38</v>
      </c>
      <c r="O4" s="54"/>
      <c r="Q4" s="54" t="s">
        <v>37</v>
      </c>
      <c r="R4" s="54"/>
    </row>
    <row r="5" spans="1:20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Q5" s="54">
        <v>504202</v>
      </c>
      <c r="R5" s="54"/>
    </row>
    <row r="6" spans="1:20" ht="19.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20" ht="63" customHeight="1" x14ac:dyDescent="0.25">
      <c r="B7" s="10" t="s">
        <v>36</v>
      </c>
      <c r="C7" s="10" t="s">
        <v>35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0" ht="24" customHeight="1" x14ac:dyDescent="0.25">
      <c r="B8" s="54"/>
      <c r="C8" s="54"/>
      <c r="D8" s="59">
        <v>77.58</v>
      </c>
      <c r="E8" s="59"/>
      <c r="F8" s="59">
        <v>79</v>
      </c>
      <c r="G8" s="59"/>
      <c r="H8" s="59"/>
      <c r="I8" s="59"/>
      <c r="J8" s="59"/>
      <c r="K8" s="52">
        <f>SUM(F8)*D8</f>
        <v>6128.82</v>
      </c>
      <c r="L8" s="52"/>
      <c r="M8" s="12">
        <f>SUM(R29)/N8</f>
        <v>83.167368421052629</v>
      </c>
      <c r="N8" s="54">
        <v>76</v>
      </c>
      <c r="O8" s="54"/>
    </row>
    <row r="9" spans="1:20" ht="24.75" customHeight="1" x14ac:dyDescent="0.25">
      <c r="B9" s="8"/>
      <c r="C9" s="8"/>
      <c r="D9" s="55" t="s">
        <v>34</v>
      </c>
      <c r="E9" s="56"/>
      <c r="F9" s="56"/>
      <c r="G9" s="56"/>
      <c r="H9" s="56"/>
      <c r="I9" s="56"/>
      <c r="J9" s="56"/>
      <c r="K9" s="56"/>
      <c r="L9" s="56"/>
      <c r="M9" s="56"/>
      <c r="N9" s="57">
        <f>N8*M8</f>
        <v>6320.7199999999993</v>
      </c>
      <c r="O9" s="57"/>
    </row>
    <row r="10" spans="1:20" ht="21" customHeight="1" x14ac:dyDescent="0.25">
      <c r="A10" s="41" t="s">
        <v>55</v>
      </c>
      <c r="B10" s="54" t="s">
        <v>33</v>
      </c>
      <c r="C10" s="54"/>
      <c r="D10" s="54" t="s">
        <v>32</v>
      </c>
      <c r="E10" s="54" t="s">
        <v>31</v>
      </c>
      <c r="F10" s="54" t="s">
        <v>30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 t="s">
        <v>29</v>
      </c>
      <c r="S10" s="54" t="s">
        <v>28</v>
      </c>
      <c r="T10" s="54" t="s">
        <v>27</v>
      </c>
    </row>
    <row r="11" spans="1:20" ht="17.25" customHeight="1" x14ac:dyDescent="0.25">
      <c r="A11" s="42"/>
      <c r="B11" s="54"/>
      <c r="C11" s="54"/>
      <c r="D11" s="54"/>
      <c r="E11" s="54"/>
      <c r="F11" s="54" t="s">
        <v>26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ht="71.25" customHeight="1" x14ac:dyDescent="0.25">
      <c r="A12" s="42"/>
      <c r="B12" s="54"/>
      <c r="C12" s="54"/>
      <c r="D12" s="54"/>
      <c r="E12" s="54"/>
      <c r="F12" s="41" t="s">
        <v>59</v>
      </c>
      <c r="G12" s="46" t="s">
        <v>25</v>
      </c>
      <c r="H12" s="18"/>
      <c r="I12" s="18"/>
      <c r="J12" s="19"/>
      <c r="K12" s="41" t="s">
        <v>24</v>
      </c>
      <c r="L12" s="41" t="s">
        <v>66</v>
      </c>
      <c r="M12" s="41" t="s">
        <v>72</v>
      </c>
      <c r="N12" s="41"/>
      <c r="O12" s="41"/>
      <c r="P12" s="41"/>
      <c r="Q12" s="41"/>
      <c r="R12" s="54"/>
      <c r="S12" s="54"/>
      <c r="T12" s="54"/>
    </row>
    <row r="13" spans="1:20" ht="15.75" customHeight="1" x14ac:dyDescent="0.25">
      <c r="A13" s="43"/>
      <c r="B13" s="54"/>
      <c r="C13" s="54"/>
      <c r="D13" s="54"/>
      <c r="E13" s="54"/>
      <c r="F13" s="43"/>
      <c r="G13" s="47"/>
      <c r="H13" s="18"/>
      <c r="I13" s="18"/>
      <c r="J13" s="19"/>
      <c r="K13" s="43"/>
      <c r="L13" s="43"/>
      <c r="M13" s="43"/>
      <c r="N13" s="43"/>
      <c r="O13" s="43"/>
      <c r="P13" s="43"/>
      <c r="Q13" s="43"/>
      <c r="R13" s="54"/>
      <c r="S13" s="54"/>
      <c r="T13" s="54"/>
    </row>
    <row r="14" spans="1:20" ht="18.75" customHeight="1" x14ac:dyDescent="0.25">
      <c r="A14" s="13"/>
      <c r="B14" s="53" t="s">
        <v>23</v>
      </c>
      <c r="C14" s="53"/>
      <c r="D14" s="10"/>
      <c r="E14" s="10"/>
      <c r="F14" s="10">
        <f>SUM(N8)</f>
        <v>76</v>
      </c>
      <c r="G14" s="54">
        <f>SUM(N8)</f>
        <v>76</v>
      </c>
      <c r="H14" s="54"/>
      <c r="I14" s="54"/>
      <c r="J14" s="54"/>
      <c r="K14" s="10">
        <f>SUM(N8)</f>
        <v>76</v>
      </c>
      <c r="L14" s="34">
        <v>76</v>
      </c>
      <c r="M14" s="10">
        <v>76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3" t="s">
        <v>22</v>
      </c>
      <c r="C15" s="53"/>
      <c r="D15" s="10"/>
      <c r="E15" s="10" t="s">
        <v>21</v>
      </c>
      <c r="F15" s="10">
        <v>240</v>
      </c>
      <c r="G15" s="54">
        <v>69</v>
      </c>
      <c r="H15" s="54"/>
      <c r="I15" s="54"/>
      <c r="J15" s="54"/>
      <c r="K15" s="10" t="s">
        <v>52</v>
      </c>
      <c r="L15" s="34">
        <v>70</v>
      </c>
      <c r="M15" s="10">
        <v>250</v>
      </c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8" t="s">
        <v>20</v>
      </c>
      <c r="C16" s="48"/>
      <c r="D16" s="7">
        <v>580</v>
      </c>
      <c r="E16" s="10" t="s">
        <v>11</v>
      </c>
      <c r="F16" s="6">
        <v>0.11</v>
      </c>
      <c r="G16" s="49"/>
      <c r="H16" s="49"/>
      <c r="I16" s="49"/>
      <c r="J16" s="49"/>
      <c r="K16" s="5"/>
      <c r="L16" s="5"/>
      <c r="M16" s="5"/>
      <c r="N16" s="5"/>
      <c r="O16" s="5"/>
      <c r="P16" s="5"/>
      <c r="Q16" s="5"/>
      <c r="R16" s="14" t="s">
        <v>70</v>
      </c>
      <c r="S16" s="12">
        <v>8.36</v>
      </c>
      <c r="T16" s="12">
        <f t="shared" ref="T16:T28" si="0">SUM(S16)*D16</f>
        <v>4848.7999999999993</v>
      </c>
    </row>
    <row r="17" spans="1:21" x14ac:dyDescent="0.3">
      <c r="A17" s="13">
        <v>2</v>
      </c>
      <c r="B17" s="48" t="s">
        <v>19</v>
      </c>
      <c r="C17" s="48"/>
      <c r="D17" s="7">
        <v>43</v>
      </c>
      <c r="E17" s="10" t="s">
        <v>11</v>
      </c>
      <c r="F17" s="6">
        <v>0.18</v>
      </c>
      <c r="G17" s="49"/>
      <c r="H17" s="49"/>
      <c r="I17" s="49"/>
      <c r="J17" s="49"/>
      <c r="K17" s="5"/>
      <c r="L17" s="5"/>
      <c r="M17" s="5"/>
      <c r="N17" s="5"/>
      <c r="O17" s="5"/>
      <c r="P17" s="5"/>
      <c r="Q17" s="5"/>
      <c r="R17" s="14">
        <f t="shared" ref="R17:R25" si="1">SUM(F17:Q17)</f>
        <v>0.18</v>
      </c>
      <c r="S17" s="12">
        <v>13.68</v>
      </c>
      <c r="T17" s="12">
        <f t="shared" si="0"/>
        <v>588.24</v>
      </c>
    </row>
    <row r="18" spans="1:21" x14ac:dyDescent="0.3">
      <c r="A18" s="13">
        <v>3</v>
      </c>
      <c r="B18" s="30" t="s">
        <v>67</v>
      </c>
      <c r="C18" s="30"/>
      <c r="D18" s="7">
        <v>30</v>
      </c>
      <c r="E18" s="33" t="s">
        <v>11</v>
      </c>
      <c r="F18" s="6"/>
      <c r="G18" s="31"/>
      <c r="H18" s="31"/>
      <c r="I18" s="31"/>
      <c r="J18" s="31"/>
      <c r="K18" s="5"/>
      <c r="L18" s="5">
        <v>8.8999999999999996E-2</v>
      </c>
      <c r="M18" s="5"/>
      <c r="N18" s="5"/>
      <c r="O18" s="5"/>
      <c r="P18" s="5"/>
      <c r="Q18" s="5"/>
      <c r="R18" s="14" t="s">
        <v>71</v>
      </c>
      <c r="S18" s="29">
        <v>6.7640000000000002</v>
      </c>
      <c r="T18" s="32">
        <f>D18*S18</f>
        <v>202.92000000000002</v>
      </c>
    </row>
    <row r="19" spans="1:21" x14ac:dyDescent="0.3">
      <c r="A19" s="13">
        <v>4</v>
      </c>
      <c r="B19" s="20" t="s">
        <v>57</v>
      </c>
      <c r="C19" s="20"/>
      <c r="D19" s="7">
        <v>35</v>
      </c>
      <c r="E19" s="23" t="s">
        <v>11</v>
      </c>
      <c r="F19" s="6">
        <v>5.0000000000000001E-3</v>
      </c>
      <c r="G19" s="21"/>
      <c r="H19" s="21"/>
      <c r="I19" s="21"/>
      <c r="J19" s="21"/>
      <c r="K19" s="5"/>
      <c r="L19" s="5"/>
      <c r="M19" s="5"/>
      <c r="N19" s="5"/>
      <c r="O19" s="5"/>
      <c r="P19" s="5"/>
      <c r="Q19" s="5"/>
      <c r="R19" s="14" t="s">
        <v>58</v>
      </c>
      <c r="S19" s="22">
        <v>0.38</v>
      </c>
      <c r="T19" s="22">
        <f>S19*D19</f>
        <v>13.3</v>
      </c>
    </row>
    <row r="20" spans="1:21" x14ac:dyDescent="0.3">
      <c r="A20" s="13">
        <v>5</v>
      </c>
      <c r="B20" s="48" t="s">
        <v>18</v>
      </c>
      <c r="C20" s="48"/>
      <c r="D20" s="7">
        <v>35</v>
      </c>
      <c r="E20" s="10" t="s">
        <v>11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0.61</v>
      </c>
      <c r="T20" s="12">
        <f t="shared" si="0"/>
        <v>21.349999999999998</v>
      </c>
    </row>
    <row r="21" spans="1:21" x14ac:dyDescent="0.3">
      <c r="A21" s="13">
        <v>6</v>
      </c>
      <c r="B21" s="48" t="s">
        <v>17</v>
      </c>
      <c r="C21" s="48"/>
      <c r="D21" s="7">
        <v>145</v>
      </c>
      <c r="E21" s="25" t="s">
        <v>11</v>
      </c>
      <c r="F21" s="6">
        <v>8.0000000000000002E-3</v>
      </c>
      <c r="G21" s="49"/>
      <c r="H21" s="49"/>
      <c r="I21" s="49"/>
      <c r="J21" s="49"/>
      <c r="K21" s="5"/>
      <c r="L21" s="5">
        <v>5.0000000000000001E-3</v>
      </c>
      <c r="M21" s="5"/>
      <c r="N21" s="5"/>
      <c r="O21" s="5"/>
      <c r="P21" s="5"/>
      <c r="Q21" s="5"/>
      <c r="R21" s="14">
        <f t="shared" si="1"/>
        <v>1.3000000000000001E-2</v>
      </c>
      <c r="S21" s="12">
        <v>0.99</v>
      </c>
      <c r="T21" s="12">
        <f t="shared" si="0"/>
        <v>143.55000000000001</v>
      </c>
    </row>
    <row r="22" spans="1:21" x14ac:dyDescent="0.3">
      <c r="A22" s="13">
        <v>7</v>
      </c>
      <c r="B22" s="48" t="s">
        <v>16</v>
      </c>
      <c r="C22" s="48"/>
      <c r="D22" s="7">
        <v>314</v>
      </c>
      <c r="E22" s="24" t="s">
        <v>11</v>
      </c>
      <c r="F22" s="6">
        <v>4.0000000000000001E-3</v>
      </c>
      <c r="G22" s="49"/>
      <c r="H22" s="49"/>
      <c r="I22" s="49"/>
      <c r="J22" s="49"/>
      <c r="K22" s="5"/>
      <c r="L22" s="5"/>
      <c r="M22" s="5"/>
      <c r="N22" s="5"/>
      <c r="O22" s="5"/>
      <c r="P22" s="5"/>
      <c r="Q22" s="5"/>
      <c r="R22" s="14">
        <f t="shared" si="1"/>
        <v>4.0000000000000001E-3</v>
      </c>
      <c r="S22" s="12">
        <v>0.3</v>
      </c>
      <c r="T22" s="12">
        <f t="shared" si="0"/>
        <v>94.2</v>
      </c>
    </row>
    <row r="23" spans="1:21" x14ac:dyDescent="0.3">
      <c r="A23" s="13">
        <v>8</v>
      </c>
      <c r="B23" s="48" t="s">
        <v>15</v>
      </c>
      <c r="C23" s="48"/>
      <c r="D23" s="7">
        <v>73</v>
      </c>
      <c r="E23" s="10" t="s">
        <v>11</v>
      </c>
      <c r="F23" s="6"/>
      <c r="G23" s="49"/>
      <c r="H23" s="49"/>
      <c r="I23" s="49"/>
      <c r="J23" s="49"/>
      <c r="K23" s="5">
        <v>1.4999999999999999E-2</v>
      </c>
      <c r="L23" s="5"/>
      <c r="M23" s="5"/>
      <c r="N23" s="5"/>
      <c r="O23" s="5"/>
      <c r="P23" s="5"/>
      <c r="Q23" s="5"/>
      <c r="R23" s="14">
        <f t="shared" si="1"/>
        <v>1.4999999999999999E-2</v>
      </c>
      <c r="S23" s="12">
        <v>1.1399999999999999</v>
      </c>
      <c r="T23" s="12">
        <f>SUM(S23)*D23</f>
        <v>83.22</v>
      </c>
    </row>
    <row r="24" spans="1:21" x14ac:dyDescent="0.3">
      <c r="A24" s="13">
        <v>9</v>
      </c>
      <c r="B24" s="48" t="s">
        <v>14</v>
      </c>
      <c r="C24" s="48"/>
      <c r="D24" s="7">
        <v>19</v>
      </c>
      <c r="E24" s="10" t="s">
        <v>11</v>
      </c>
      <c r="F24" s="6">
        <v>2E-3</v>
      </c>
      <c r="G24" s="49"/>
      <c r="H24" s="49"/>
      <c r="I24" s="49"/>
      <c r="J24" s="49"/>
      <c r="K24" s="5"/>
      <c r="L24" s="5">
        <v>1E-3</v>
      </c>
      <c r="M24" s="5"/>
      <c r="N24" s="5"/>
      <c r="O24" s="5"/>
      <c r="P24" s="5"/>
      <c r="Q24" s="5"/>
      <c r="R24" s="14">
        <f t="shared" si="1"/>
        <v>3.0000000000000001E-3</v>
      </c>
      <c r="S24" s="12">
        <v>0.23</v>
      </c>
      <c r="T24" s="12">
        <f t="shared" si="0"/>
        <v>4.37</v>
      </c>
    </row>
    <row r="25" spans="1:21" x14ac:dyDescent="0.3">
      <c r="A25" s="13">
        <v>10</v>
      </c>
      <c r="B25" s="48" t="s">
        <v>13</v>
      </c>
      <c r="C25" s="48"/>
      <c r="D25" s="7">
        <v>46</v>
      </c>
      <c r="E25" s="10" t="s">
        <v>11</v>
      </c>
      <c r="F25" s="6"/>
      <c r="G25" s="49">
        <v>7.3999999999999996E-2</v>
      </c>
      <c r="H25" s="49"/>
      <c r="I25" s="49"/>
      <c r="J25" s="49"/>
      <c r="K25" s="5"/>
      <c r="L25" s="5"/>
      <c r="M25" s="5"/>
      <c r="N25" s="5"/>
      <c r="O25" s="5"/>
      <c r="P25" s="5"/>
      <c r="Q25" s="5"/>
      <c r="R25" s="14">
        <f t="shared" si="1"/>
        <v>7.3999999999999996E-2</v>
      </c>
      <c r="S25" s="12">
        <v>5.6</v>
      </c>
      <c r="T25" s="12">
        <f t="shared" si="0"/>
        <v>257.59999999999997</v>
      </c>
    </row>
    <row r="26" spans="1:21" x14ac:dyDescent="0.3">
      <c r="A26" s="13">
        <v>11</v>
      </c>
      <c r="B26" s="48" t="s">
        <v>12</v>
      </c>
      <c r="C26" s="48"/>
      <c r="D26" s="7">
        <v>770</v>
      </c>
      <c r="E26" s="10" t="s">
        <v>11</v>
      </c>
      <c r="F26" s="6"/>
      <c r="G26" s="44"/>
      <c r="H26" s="45"/>
      <c r="I26" s="16"/>
      <c r="J26" s="16"/>
      <c r="K26" s="5">
        <v>1E-3</v>
      </c>
      <c r="L26" s="5"/>
      <c r="M26" s="5"/>
      <c r="N26" s="5"/>
      <c r="O26" s="5"/>
      <c r="P26" s="5"/>
      <c r="Q26" s="5"/>
      <c r="R26" s="14" t="s">
        <v>64</v>
      </c>
      <c r="S26" s="29">
        <v>7.5999999999999998E-2</v>
      </c>
      <c r="T26" s="12">
        <f t="shared" si="0"/>
        <v>58.519999999999996</v>
      </c>
    </row>
    <row r="27" spans="1:21" x14ac:dyDescent="0.3">
      <c r="A27" s="13">
        <v>12</v>
      </c>
      <c r="B27" s="38" t="s">
        <v>72</v>
      </c>
      <c r="C27" s="38"/>
      <c r="D27" s="7">
        <v>175</v>
      </c>
      <c r="E27" s="36" t="s">
        <v>11</v>
      </c>
      <c r="F27" s="6"/>
      <c r="G27" s="39"/>
      <c r="H27" s="40"/>
      <c r="I27" s="37"/>
      <c r="J27" s="37"/>
      <c r="K27" s="5"/>
      <c r="L27" s="5"/>
      <c r="M27" s="5">
        <v>0.25790000000000002</v>
      </c>
      <c r="N27" s="5"/>
      <c r="O27" s="5"/>
      <c r="P27" s="5"/>
      <c r="Q27" s="5"/>
      <c r="R27" s="14" t="s">
        <v>73</v>
      </c>
      <c r="S27" s="29">
        <v>19.600000000000001</v>
      </c>
      <c r="T27" s="35">
        <f t="shared" si="0"/>
        <v>3430.0000000000005</v>
      </c>
    </row>
    <row r="28" spans="1:21" x14ac:dyDescent="0.3">
      <c r="A28" s="13">
        <v>13</v>
      </c>
      <c r="B28" s="26" t="s">
        <v>60</v>
      </c>
      <c r="C28" s="15"/>
      <c r="D28" s="7">
        <v>31</v>
      </c>
      <c r="E28" s="28" t="s">
        <v>11</v>
      </c>
      <c r="F28" s="6">
        <v>2E-3</v>
      </c>
      <c r="G28" s="44"/>
      <c r="H28" s="45"/>
      <c r="I28" s="16"/>
      <c r="J28" s="16"/>
      <c r="K28" s="5"/>
      <c r="L28" s="5"/>
      <c r="M28" s="5"/>
      <c r="N28" s="5"/>
      <c r="O28" s="5"/>
      <c r="P28" s="5"/>
      <c r="Q28" s="5"/>
      <c r="R28" s="14" t="s">
        <v>61</v>
      </c>
      <c r="S28" s="12">
        <v>0.15</v>
      </c>
      <c r="T28" s="12">
        <f t="shared" si="0"/>
        <v>4.6499999999999995</v>
      </c>
    </row>
    <row r="29" spans="1:21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52">
        <f>T16+T17+T18+T19+T20+T21+T22+T23+T24+T25+T26+T28</f>
        <v>6320.72</v>
      </c>
      <c r="S29" s="52"/>
      <c r="T29" s="52"/>
      <c r="U29" s="1" t="s">
        <v>65</v>
      </c>
    </row>
    <row r="31" spans="1:21" x14ac:dyDescent="0.25">
      <c r="B31" s="51" t="s">
        <v>9</v>
      </c>
      <c r="C31" s="51"/>
      <c r="D31" s="51" t="s">
        <v>5</v>
      </c>
      <c r="E31" s="51"/>
      <c r="F31" s="51"/>
      <c r="G31" s="51" t="s">
        <v>8</v>
      </c>
      <c r="H31" s="51"/>
      <c r="I31" s="51"/>
      <c r="J31" s="51"/>
      <c r="K31" s="51"/>
      <c r="N31" s="1" t="s">
        <v>7</v>
      </c>
      <c r="O31" s="51" t="s">
        <v>2</v>
      </c>
      <c r="P31" s="51"/>
      <c r="Q31" s="51" t="s">
        <v>53</v>
      </c>
      <c r="R31" s="51"/>
    </row>
    <row r="33" spans="2:18" x14ac:dyDescent="0.3">
      <c r="B33" s="50" t="s">
        <v>6</v>
      </c>
      <c r="C33" s="50"/>
      <c r="D33" s="51" t="s">
        <v>5</v>
      </c>
      <c r="E33" s="51"/>
      <c r="F33" s="51"/>
      <c r="G33" s="51" t="s">
        <v>4</v>
      </c>
      <c r="H33" s="51"/>
      <c r="I33" s="51"/>
      <c r="J33" s="51"/>
      <c r="K33" s="51"/>
      <c r="N33" s="2" t="s">
        <v>3</v>
      </c>
      <c r="O33" s="51" t="s">
        <v>2</v>
      </c>
      <c r="P33" s="51"/>
      <c r="Q33" s="51" t="s">
        <v>1</v>
      </c>
      <c r="R33" s="51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16:Q28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1:J21"/>
    <mergeCell ref="B14:C14"/>
    <mergeCell ref="G14:J14"/>
    <mergeCell ref="B15:C15"/>
    <mergeCell ref="G15:J15"/>
    <mergeCell ref="B16:C16"/>
    <mergeCell ref="G16:J16"/>
    <mergeCell ref="Q31:R31"/>
    <mergeCell ref="B25:C25"/>
    <mergeCell ref="G25:J25"/>
    <mergeCell ref="B26:C26"/>
    <mergeCell ref="R29:T29"/>
    <mergeCell ref="B31:C31"/>
    <mergeCell ref="D31:F31"/>
    <mergeCell ref="G31:K31"/>
    <mergeCell ref="O31:P31"/>
    <mergeCell ref="B33:C33"/>
    <mergeCell ref="D33:F33"/>
    <mergeCell ref="G33:K33"/>
    <mergeCell ref="O33:P33"/>
    <mergeCell ref="Q33:R33"/>
    <mergeCell ref="A10:A13"/>
    <mergeCell ref="G26:H26"/>
    <mergeCell ref="G28:H28"/>
    <mergeCell ref="F12:F13"/>
    <mergeCell ref="G12:G13"/>
    <mergeCell ref="B22:C22"/>
    <mergeCell ref="G22:J22"/>
    <mergeCell ref="B23:C23"/>
    <mergeCell ref="G23:J23"/>
    <mergeCell ref="B24:C24"/>
    <mergeCell ref="G24:J24"/>
    <mergeCell ref="B17:C17"/>
    <mergeCell ref="G17:J17"/>
    <mergeCell ref="B20:C20"/>
    <mergeCell ref="G20:J20"/>
    <mergeCell ref="B21:C21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2024-11-12T07:52:24Z</cp:lastPrinted>
  <dcterms:created xsi:type="dcterms:W3CDTF">2022-11-11T08:50:38Z</dcterms:created>
  <dcterms:modified xsi:type="dcterms:W3CDTF">2024-11-25T07:00:22Z</dcterms:modified>
</cp:coreProperties>
</file>