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<sst xmlns="http://schemas.openxmlformats.org/spreadsheetml/2006/main" count="101" uniqueCount="78">
  <si>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</si>
  <si>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</si>
  <si>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</si>
  <si>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</si>
  <si>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</si>
  <si>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</si>
  <si>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</si>
  <si>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</si>
  <si>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</si>
  <si>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</si>
  <si>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</si>
  <si>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</si>
  <si>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</si>
  <si>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</si>
  <si>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</si>
  <si>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</si>
  <si>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</si>
  <si>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</si>
  <si>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</si>
  <si>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</si>
  <si>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</si>
  <si>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</si>
  <si>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</si>
  <si>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</si>
  <si>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</si>
  <si>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</si>
  <si>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</si>
  <si>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</si>
  <si>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</si>
  <si>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</si>
  <si>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</si>
  <si>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</si>
  <si>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</si>
  <si>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</si>
  <si>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</si>
  <si>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</si>
  <si>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</si>
  <si>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</si>
  <si>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</si>
  <si>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</si>
  <si>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</si>
  <si>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</si>
  <si>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</si>
  <si>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</si>
  <si>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</si>
  <si>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</si>
  <si>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</si>
  <si>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</si>
  <si>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</si>
  <si>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</si>
  <si>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</si>
  <si>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</si>
  <si>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</si>
  <si>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</si>
  <si>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</si>
  <si>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</si>
  <si>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</si>
  <si>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</si>
  <si>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</si>
  <si>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</si>
  <si>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</si>
  <si>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</si>
  <si>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</si>
  <si>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</si>
  <si>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</si>
  <si>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</si>
  <si>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</si>
  <si>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</si>
  <si>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</si>
  <si>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</si>
  <si>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</si>
  <si>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</si>
  <si>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</si>
  <si>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</si>
  <si>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</si>
  <si>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0,0017</t>
  </si>
  <si>
    <t>№20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</si>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</sst>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16" zoomScale="80" zoomScaleNormal="80" workbookViewId="0">
      <selection activeCell="T32" sqref="T3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77" t="s">
        <v>58</v>
      </c>
      <c r="H1" s="77"/>
      <c r="I1" s="77"/>
      <c r="J1" s="77"/>
      <c r="K1" s="77"/>
      <c r="L1" s="77"/>
      <c r="M1" s="77"/>
      <c r="N1" s="74" t="s">
        <v>76</v>
      </c>
    </row>
    <row r="2" spans="2:21" x14ac:dyDescent="0.3">
      <c r="B2" s="1" t="s">
        <v>66</v>
      </c>
      <c r="C2" s="84" t="s">
        <v>57</v>
      </c>
      <c r="D2" s="84"/>
      <c r="E2" s="85" t="s">
        <v>62</v>
      </c>
      <c r="F2" s="85"/>
      <c r="G2" s="77" t="s">
        <v>56</v>
      </c>
      <c r="H2" s="77"/>
      <c r="I2" s="77"/>
      <c r="J2" s="77"/>
      <c r="K2" s="84" t="s">
        <v>55</v>
      </c>
      <c r="L2" s="84"/>
      <c r="M2" s="84"/>
      <c r="O2" s="84" t="s">
        <v>54</v>
      </c>
      <c r="P2" s="84"/>
      <c r="Q2" s="84" t="s">
        <v>1</v>
      </c>
      <c r="R2" s="84"/>
      <c r="S2" s="95" t="s">
        <v>53</v>
      </c>
      <c r="T2" s="95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77</v>
      </c>
      <c r="G4" s="53"/>
      <c r="H4" s="56"/>
      <c r="I4" s="53"/>
      <c r="J4" s="56"/>
      <c r="K4" s="69" t="s">
        <v>67</v>
      </c>
      <c r="L4" s="1" t="s">
        <v>68</v>
      </c>
      <c r="R4" s="84" t="s">
        <v>52</v>
      </c>
      <c r="S4" s="84"/>
    </row>
    <row r="5" spans="2:21" ht="15" customHeight="1" x14ac:dyDescent="0.25">
      <c r="B5" s="86" t="s">
        <v>51</v>
      </c>
      <c r="C5" s="87"/>
      <c r="D5" s="78" t="s">
        <v>50</v>
      </c>
      <c r="E5" s="92"/>
      <c r="F5" s="78" t="s">
        <v>49</v>
      </c>
      <c r="G5" s="79"/>
      <c r="H5" s="79"/>
      <c r="I5" s="79"/>
      <c r="J5" s="79"/>
      <c r="K5" s="78" t="s">
        <v>48</v>
      </c>
      <c r="L5" s="92"/>
      <c r="M5" s="79" t="s">
        <v>47</v>
      </c>
      <c r="N5" s="92"/>
      <c r="O5" s="78" t="s">
        <v>46</v>
      </c>
      <c r="P5" s="92"/>
      <c r="R5" s="98" t="s">
        <v>45</v>
      </c>
      <c r="S5" s="98"/>
    </row>
    <row r="6" spans="2:21" x14ac:dyDescent="0.25">
      <c r="B6" s="88"/>
      <c r="C6" s="89"/>
      <c r="D6" s="80"/>
      <c r="E6" s="93"/>
      <c r="F6" s="80"/>
      <c r="G6" s="81"/>
      <c r="H6" s="81"/>
      <c r="I6" s="81"/>
      <c r="J6" s="81"/>
      <c r="K6" s="80"/>
      <c r="L6" s="93"/>
      <c r="M6" s="81"/>
      <c r="N6" s="93"/>
      <c r="O6" s="80"/>
      <c r="P6" s="93"/>
      <c r="R6" s="98">
        <v>504202</v>
      </c>
      <c r="S6" s="98"/>
    </row>
    <row r="7" spans="2:21" ht="19.5" customHeight="1" thickBot="1" x14ac:dyDescent="0.3">
      <c r="B7" s="90"/>
      <c r="C7" s="91"/>
      <c r="D7" s="80"/>
      <c r="E7" s="93"/>
      <c r="F7" s="80"/>
      <c r="G7" s="81"/>
      <c r="H7" s="81"/>
      <c r="I7" s="81"/>
      <c r="J7" s="81"/>
      <c r="K7" s="80"/>
      <c r="L7" s="93"/>
      <c r="M7" s="81"/>
      <c r="N7" s="93"/>
      <c r="O7" s="80"/>
      <c r="P7" s="93"/>
    </row>
    <row r="8" spans="2:21" ht="63" customHeight="1" thickBot="1" x14ac:dyDescent="0.3">
      <c r="B8" s="55" t="s">
        <v>44</v>
      </c>
      <c r="C8" s="54" t="s">
        <v>43</v>
      </c>
      <c r="D8" s="82"/>
      <c r="E8" s="94"/>
      <c r="F8" s="82"/>
      <c r="G8" s="83"/>
      <c r="H8" s="83"/>
      <c r="I8" s="83"/>
      <c r="J8" s="83"/>
      <c r="K8" s="82"/>
      <c r="L8" s="94"/>
      <c r="M8" s="83"/>
      <c r="N8" s="94"/>
      <c r="O8" s="82"/>
      <c r="P8" s="94"/>
    </row>
    <row r="9" spans="2:21" ht="24" customHeight="1" thickBot="1" x14ac:dyDescent="0.3">
      <c r="B9" s="105"/>
      <c r="C9" s="106"/>
      <c r="D9" s="107">
        <v>55</v>
      </c>
      <c r="E9" s="108"/>
      <c r="F9" s="109">
        <v>118</v>
      </c>
      <c r="G9" s="110"/>
      <c r="H9" s="110"/>
      <c r="I9" s="110"/>
      <c r="J9" s="110"/>
      <c r="K9" s="111">
        <f>SUM(F9)*D9</f>
        <v>6490</v>
      </c>
      <c r="L9" s="112"/>
      <c r="M9" s="113">
        <f>SUM(S37)/O9</f>
        <v>55.480548780487801</v>
      </c>
      <c r="N9" s="112"/>
      <c r="O9" s="96">
        <v>82</v>
      </c>
      <c r="P9" s="97"/>
    </row>
    <row r="10" spans="2:21" ht="24.75" customHeight="1" thickBot="1" x14ac:dyDescent="0.3">
      <c r="B10" s="53"/>
      <c r="C10" s="53"/>
      <c r="D10" s="102" t="s">
        <v>42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13">
        <f>M9*O9</f>
        <v>4549.4049999999997</v>
      </c>
      <c r="O10" s="113"/>
      <c r="P10" s="112"/>
    </row>
    <row r="11" spans="2:21" ht="19.5" thickBot="1" x14ac:dyDescent="0.3"/>
    <row r="12" spans="2:21" ht="21" customHeight="1" thickBot="1" x14ac:dyDescent="0.3">
      <c r="B12" s="78" t="s">
        <v>41</v>
      </c>
      <c r="C12" s="92"/>
      <c r="D12" s="92" t="s">
        <v>40</v>
      </c>
      <c r="E12" s="99" t="s">
        <v>39</v>
      </c>
      <c r="F12" s="102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19" t="s">
        <v>37</v>
      </c>
      <c r="T12" s="99" t="s">
        <v>36</v>
      </c>
      <c r="U12" s="114" t="s">
        <v>35</v>
      </c>
    </row>
    <row r="13" spans="2:21" ht="17.25" customHeight="1" thickBot="1" x14ac:dyDescent="0.3">
      <c r="B13" s="80"/>
      <c r="C13" s="93"/>
      <c r="D13" s="93"/>
      <c r="E13" s="100"/>
      <c r="F13" s="102" t="s">
        <v>34</v>
      </c>
      <c r="G13" s="103"/>
      <c r="H13" s="103"/>
      <c r="I13" s="103"/>
      <c r="J13" s="103"/>
      <c r="K13" s="103"/>
      <c r="L13" s="102" t="s">
        <v>33</v>
      </c>
      <c r="M13" s="103"/>
      <c r="N13" s="103"/>
      <c r="O13" s="104"/>
      <c r="P13" s="103" t="s">
        <v>32</v>
      </c>
      <c r="Q13" s="103"/>
      <c r="R13" s="104"/>
      <c r="S13" s="120"/>
      <c r="T13" s="100"/>
      <c r="U13" s="115"/>
    </row>
    <row r="14" spans="2:21" ht="94.5" thickBot="1" x14ac:dyDescent="0.3">
      <c r="B14" s="80"/>
      <c r="C14" s="93"/>
      <c r="D14" s="93"/>
      <c r="E14" s="100"/>
      <c r="F14" s="49" t="s">
        <v>70</v>
      </c>
      <c r="G14" s="117" t="s">
        <v>30</v>
      </c>
      <c r="H14" s="117"/>
      <c r="I14" s="117"/>
      <c r="J14" s="117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0"/>
      <c r="T14" s="100"/>
      <c r="U14" s="115"/>
    </row>
    <row r="15" spans="2:21" ht="15.75" customHeight="1" thickBot="1" x14ac:dyDescent="0.3">
      <c r="B15" s="82"/>
      <c r="C15" s="94"/>
      <c r="D15" s="94"/>
      <c r="E15" s="101"/>
      <c r="F15" s="47"/>
      <c r="G15" s="118"/>
      <c r="H15" s="118"/>
      <c r="I15" s="118"/>
      <c r="J15" s="118"/>
      <c r="K15" s="46"/>
      <c r="L15" s="46"/>
      <c r="M15" s="46"/>
      <c r="N15" s="46"/>
      <c r="O15" s="46"/>
      <c r="P15" s="46"/>
      <c r="Q15" s="46"/>
      <c r="R15" s="45"/>
      <c r="S15" s="121"/>
      <c r="T15" s="101"/>
      <c r="U15" s="116"/>
    </row>
    <row r="16" spans="2:21" x14ac:dyDescent="0.25">
      <c r="B16" s="122" t="s">
        <v>29</v>
      </c>
      <c r="C16" s="123"/>
      <c r="D16" s="44"/>
      <c r="E16" s="39"/>
      <c r="F16" s="43">
        <f>SUM(O9)</f>
        <v>82</v>
      </c>
      <c r="G16" s="87">
        <f>SUM(O9)</f>
        <v>82</v>
      </c>
      <c r="H16" s="124"/>
      <c r="I16" s="124"/>
      <c r="J16" s="125"/>
      <c r="K16" s="42">
        <f>SUM(O9)</f>
        <v>82</v>
      </c>
      <c r="L16" s="42">
        <f>SUM(O9)</f>
        <v>82</v>
      </c>
      <c r="M16" s="42">
        <f>SUM(O9)</f>
        <v>82</v>
      </c>
      <c r="N16" s="42">
        <f>SUM(O9)</f>
        <v>82</v>
      </c>
      <c r="O16" s="42">
        <f>SUM(O9)</f>
        <v>82</v>
      </c>
      <c r="P16" s="42">
        <f>SUM(O9)</f>
        <v>82</v>
      </c>
      <c r="Q16" s="42">
        <f>SUM(O9)</f>
        <v>82</v>
      </c>
      <c r="R16" s="41">
        <v>82</v>
      </c>
      <c r="S16" s="40"/>
      <c r="T16" s="39"/>
      <c r="U16" s="38"/>
    </row>
    <row r="17" spans="1:21" ht="19.5" thickBot="1" x14ac:dyDescent="0.3">
      <c r="B17" s="126" t="s">
        <v>28</v>
      </c>
      <c r="C17" s="127"/>
      <c r="D17" s="37"/>
      <c r="E17" s="12" t="s">
        <v>27</v>
      </c>
      <c r="F17" s="36">
        <v>200</v>
      </c>
      <c r="G17" s="91">
        <v>200</v>
      </c>
      <c r="H17" s="128"/>
      <c r="I17" s="128"/>
      <c r="J17" s="129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30" t="s">
        <v>25</v>
      </c>
      <c r="C18" s="131"/>
      <c r="D18" s="31">
        <v>48</v>
      </c>
      <c r="E18" s="30" t="s">
        <v>10</v>
      </c>
      <c r="F18" s="29"/>
      <c r="G18" s="132"/>
      <c r="H18" s="133"/>
      <c r="I18" s="133"/>
      <c r="J18" s="134"/>
      <c r="K18" s="28"/>
      <c r="L18" s="28">
        <v>0.05</v>
      </c>
      <c r="M18" s="28"/>
      <c r="N18" s="28"/>
      <c r="O18" s="28"/>
      <c r="P18" s="28"/>
      <c r="Q18" s="28"/>
      <c r="R18" s="27"/>
      <c r="S18" s="26">
        <f t="shared" ref="S18:S28" si="0">SUM(F18:R18)</f>
        <v>0.05</v>
      </c>
      <c r="T18" s="25">
        <v>4.0999999999999996</v>
      </c>
      <c r="U18" s="24">
        <f t="shared" ref="U18:U36" si="1">SUM(T18)*D18</f>
        <v>196.79999999999998</v>
      </c>
    </row>
    <row r="19" spans="1:21" x14ac:dyDescent="0.3">
      <c r="A19" s="1">
        <v>2</v>
      </c>
      <c r="B19" s="135" t="s">
        <v>24</v>
      </c>
      <c r="C19" s="136"/>
      <c r="D19" s="21">
        <v>35</v>
      </c>
      <c r="E19" s="17" t="s">
        <v>10</v>
      </c>
      <c r="F19" s="20"/>
      <c r="G19" s="137"/>
      <c r="H19" s="138"/>
      <c r="I19" s="138"/>
      <c r="J19" s="139"/>
      <c r="K19" s="15"/>
      <c r="L19" s="15">
        <v>3.0000000000000001E-3</v>
      </c>
      <c r="M19" s="15">
        <v>6.7000000000000002E-3</v>
      </c>
      <c r="N19" s="15"/>
      <c r="O19" s="15"/>
      <c r="P19" s="15"/>
      <c r="Q19" s="15"/>
      <c r="R19" s="19"/>
      <c r="S19" s="8">
        <f t="shared" si="0"/>
        <v>9.7000000000000003E-3</v>
      </c>
      <c r="T19" s="7">
        <v>0.8</v>
      </c>
      <c r="U19" s="6">
        <f t="shared" si="1"/>
        <v>28</v>
      </c>
    </row>
    <row r="20" spans="1:21" x14ac:dyDescent="0.3">
      <c r="A20" s="1">
        <v>3</v>
      </c>
      <c r="B20" s="135" t="s">
        <v>64</v>
      </c>
      <c r="C20" s="136"/>
      <c r="D20" s="21">
        <v>30</v>
      </c>
      <c r="E20" s="17" t="s">
        <v>10</v>
      </c>
      <c r="F20" s="20"/>
      <c r="G20" s="137"/>
      <c r="H20" s="138"/>
      <c r="I20" s="138"/>
      <c r="J20" s="13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2.46</v>
      </c>
      <c r="U20" s="6">
        <f t="shared" si="1"/>
        <v>73.8</v>
      </c>
    </row>
    <row r="21" spans="1:21" x14ac:dyDescent="0.3">
      <c r="A21" s="1">
        <v>4</v>
      </c>
      <c r="B21" s="135" t="s">
        <v>23</v>
      </c>
      <c r="C21" s="136"/>
      <c r="D21" s="21">
        <v>38</v>
      </c>
      <c r="E21" s="17" t="s">
        <v>10</v>
      </c>
      <c r="F21" s="20"/>
      <c r="G21" s="137"/>
      <c r="H21" s="138"/>
      <c r="I21" s="138"/>
      <c r="J21" s="139"/>
      <c r="K21" s="15"/>
      <c r="L21" s="15">
        <v>3.0000000000000001E-3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8.0000000000000002E-3</v>
      </c>
      <c r="T21" s="7">
        <v>0.66</v>
      </c>
      <c r="U21" s="6">
        <f t="shared" si="1"/>
        <v>25.080000000000002</v>
      </c>
    </row>
    <row r="22" spans="1:21" x14ac:dyDescent="0.3">
      <c r="A22" s="1">
        <v>5</v>
      </c>
      <c r="B22" s="135" t="s">
        <v>65</v>
      </c>
      <c r="C22" s="136"/>
      <c r="D22" s="21">
        <v>30</v>
      </c>
      <c r="E22" s="60" t="s">
        <v>10</v>
      </c>
      <c r="F22" s="20"/>
      <c r="G22" s="137"/>
      <c r="H22" s="138"/>
      <c r="I22" s="138"/>
      <c r="J22" s="13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2.0499999999999998</v>
      </c>
      <c r="U22" s="6">
        <f t="shared" si="1"/>
        <v>61.499999999999993</v>
      </c>
    </row>
    <row r="23" spans="1:21" x14ac:dyDescent="0.3">
      <c r="A23" s="1">
        <v>6</v>
      </c>
      <c r="B23" s="135" t="s">
        <v>22</v>
      </c>
      <c r="C23" s="136"/>
      <c r="D23" s="21">
        <v>156</v>
      </c>
      <c r="E23" s="71" t="s">
        <v>10</v>
      </c>
      <c r="F23" s="20"/>
      <c r="G23" s="137"/>
      <c r="H23" s="138"/>
      <c r="I23" s="138"/>
      <c r="J23" s="139"/>
      <c r="K23" s="15"/>
      <c r="L23" s="15">
        <v>6.9999999999999999E-4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9.7000000000000003E-3</v>
      </c>
      <c r="T23" s="7">
        <v>0.8</v>
      </c>
      <c r="U23" s="6">
        <f t="shared" si="1"/>
        <v>124.80000000000001</v>
      </c>
    </row>
    <row r="24" spans="1:21" x14ac:dyDescent="0.3">
      <c r="A24" s="1">
        <v>7</v>
      </c>
      <c r="B24" s="135" t="s">
        <v>21</v>
      </c>
      <c r="C24" s="136"/>
      <c r="D24" s="21">
        <v>278</v>
      </c>
      <c r="E24" s="17" t="s">
        <v>10</v>
      </c>
      <c r="F24" s="20"/>
      <c r="G24" s="137"/>
      <c r="H24" s="138"/>
      <c r="I24" s="138"/>
      <c r="J24" s="139"/>
      <c r="K24" s="15"/>
      <c r="L24" s="15">
        <v>1.2999999999999999E-3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9.2999999999999992E-3</v>
      </c>
      <c r="T24" s="7">
        <v>0.76</v>
      </c>
      <c r="U24" s="6">
        <f t="shared" si="1"/>
        <v>211.28</v>
      </c>
    </row>
    <row r="25" spans="1:21" x14ac:dyDescent="0.3">
      <c r="A25" s="1">
        <v>8</v>
      </c>
      <c r="B25" s="135" t="s">
        <v>20</v>
      </c>
      <c r="C25" s="136"/>
      <c r="D25" s="21">
        <v>46</v>
      </c>
      <c r="E25" s="17" t="s">
        <v>10</v>
      </c>
      <c r="F25" s="20"/>
      <c r="G25" s="137"/>
      <c r="H25" s="138"/>
      <c r="I25" s="138"/>
      <c r="J25" s="139"/>
      <c r="K25" s="15">
        <v>0.03</v>
      </c>
      <c r="L25" s="15"/>
      <c r="M25" s="15">
        <v>0.01</v>
      </c>
      <c r="N25" s="15"/>
      <c r="O25" s="15">
        <v>5.3900000000000003E-2</v>
      </c>
      <c r="P25" s="15"/>
      <c r="Q25" s="15"/>
      <c r="R25" s="19"/>
      <c r="S25" s="76">
        <v>9.3899999999999997E-2</v>
      </c>
      <c r="T25" s="7">
        <v>7.7</v>
      </c>
      <c r="U25" s="6">
        <f t="shared" si="1"/>
        <v>354.2</v>
      </c>
    </row>
    <row r="26" spans="1:21" ht="15.75" customHeight="1" x14ac:dyDescent="0.3">
      <c r="A26" s="1">
        <v>9</v>
      </c>
      <c r="B26" s="135" t="s">
        <v>19</v>
      </c>
      <c r="C26" s="136"/>
      <c r="D26" s="21">
        <v>11</v>
      </c>
      <c r="E26" s="17" t="s">
        <v>18</v>
      </c>
      <c r="F26" s="20"/>
      <c r="G26" s="137"/>
      <c r="H26" s="138"/>
      <c r="I26" s="138"/>
      <c r="J26" s="139"/>
      <c r="K26" s="15"/>
      <c r="L26" s="15"/>
      <c r="M26" s="15">
        <v>3.5999999999999999E-3</v>
      </c>
      <c r="N26" s="15"/>
      <c r="O26" s="15"/>
      <c r="P26" s="15">
        <v>3.0000000000000001E-3</v>
      </c>
      <c r="Q26" s="15"/>
      <c r="R26" s="19"/>
      <c r="S26" s="8">
        <f t="shared" si="0"/>
        <v>6.6E-3</v>
      </c>
      <c r="T26" s="7">
        <v>9</v>
      </c>
      <c r="U26" s="6">
        <f t="shared" si="1"/>
        <v>99</v>
      </c>
    </row>
    <row r="27" spans="1:21" x14ac:dyDescent="0.3">
      <c r="A27" s="1">
        <v>10</v>
      </c>
      <c r="B27" s="135" t="s">
        <v>17</v>
      </c>
      <c r="C27" s="136"/>
      <c r="D27" s="23">
        <v>580</v>
      </c>
      <c r="E27" s="17" t="s">
        <v>10</v>
      </c>
      <c r="F27" s="22"/>
      <c r="G27" s="137"/>
      <c r="H27" s="138"/>
      <c r="I27" s="138"/>
      <c r="J27" s="139"/>
      <c r="K27" s="15"/>
      <c r="L27" s="15"/>
      <c r="M27" s="15">
        <v>0.05</v>
      </c>
      <c r="N27" s="15"/>
      <c r="O27" s="15"/>
      <c r="P27" s="15"/>
      <c r="Q27" s="15"/>
      <c r="R27" s="19"/>
      <c r="S27" s="8">
        <f t="shared" si="0"/>
        <v>0.05</v>
      </c>
      <c r="T27" s="7">
        <v>4.0999999999999996</v>
      </c>
      <c r="U27" s="6">
        <f t="shared" si="1"/>
        <v>2378</v>
      </c>
    </row>
    <row r="28" spans="1:21" x14ac:dyDescent="0.3">
      <c r="A28" s="1">
        <v>11</v>
      </c>
      <c r="B28" s="135" t="s">
        <v>16</v>
      </c>
      <c r="C28" s="136"/>
      <c r="D28" s="21">
        <v>32</v>
      </c>
      <c r="E28" s="17" t="s">
        <v>10</v>
      </c>
      <c r="F28" s="20"/>
      <c r="G28" s="137"/>
      <c r="H28" s="138"/>
      <c r="I28" s="138"/>
      <c r="J28" s="139"/>
      <c r="K28" s="15"/>
      <c r="L28" s="15"/>
      <c r="M28" s="15">
        <v>3.0000000000000001E-3</v>
      </c>
      <c r="N28" s="15"/>
      <c r="O28" s="15"/>
      <c r="P28" s="15">
        <v>0.03</v>
      </c>
      <c r="Q28" s="15"/>
      <c r="R28" s="19"/>
      <c r="S28" s="8">
        <f t="shared" si="0"/>
        <v>3.3000000000000002E-2</v>
      </c>
      <c r="T28" s="7">
        <v>2.71</v>
      </c>
      <c r="U28" s="6">
        <f t="shared" si="1"/>
        <v>86.72</v>
      </c>
    </row>
    <row r="29" spans="1:21" x14ac:dyDescent="0.3">
      <c r="A29" s="1">
        <v>12</v>
      </c>
      <c r="B29" s="63" t="s">
        <v>73</v>
      </c>
      <c r="C29" s="64"/>
      <c r="D29" s="21">
        <v>41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5">
        <v>0.03</v>
      </c>
      <c r="T29" s="7">
        <v>2.46</v>
      </c>
      <c r="U29" s="6">
        <f t="shared" si="1"/>
        <v>100.86</v>
      </c>
    </row>
    <row r="30" spans="1:21" x14ac:dyDescent="0.3">
      <c r="A30" s="1">
        <v>13</v>
      </c>
      <c r="B30" s="135" t="s">
        <v>61</v>
      </c>
      <c r="C30" s="136"/>
      <c r="D30" s="21">
        <v>105</v>
      </c>
      <c r="E30" s="17" t="s">
        <v>10</v>
      </c>
      <c r="F30" s="20"/>
      <c r="G30" s="137"/>
      <c r="H30" s="138"/>
      <c r="I30" s="138"/>
      <c r="J30" s="139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0.41</v>
      </c>
      <c r="U30" s="6">
        <f t="shared" si="1"/>
        <v>43.05</v>
      </c>
    </row>
    <row r="31" spans="1:21" x14ac:dyDescent="0.3">
      <c r="A31" s="1">
        <v>14</v>
      </c>
      <c r="B31" s="135" t="s">
        <v>15</v>
      </c>
      <c r="C31" s="136"/>
      <c r="D31" s="21">
        <v>73</v>
      </c>
      <c r="E31" s="17" t="s">
        <v>10</v>
      </c>
      <c r="F31" s="20">
        <v>3.0000000000000001E-3</v>
      </c>
      <c r="G31" s="137">
        <v>0.01</v>
      </c>
      <c r="H31" s="138"/>
      <c r="I31" s="138"/>
      <c r="J31" s="139"/>
      <c r="K31" s="15"/>
      <c r="L31" s="15"/>
      <c r="M31" s="15"/>
      <c r="N31" s="15">
        <v>1E-3</v>
      </c>
      <c r="O31" s="15"/>
      <c r="P31" s="15">
        <v>3.0000000000000001E-3</v>
      </c>
      <c r="Q31" s="15">
        <v>0.01</v>
      </c>
      <c r="R31" s="19"/>
      <c r="S31" s="8">
        <f t="shared" si="2"/>
        <v>2.7000000000000003E-2</v>
      </c>
      <c r="T31" s="7">
        <v>2.21</v>
      </c>
      <c r="U31" s="6">
        <f t="shared" si="1"/>
        <v>161.32999999999998</v>
      </c>
    </row>
    <row r="32" spans="1:21" x14ac:dyDescent="0.3">
      <c r="A32" s="1">
        <v>15</v>
      </c>
      <c r="B32" s="135" t="s">
        <v>14</v>
      </c>
      <c r="C32" s="136"/>
      <c r="D32" s="21">
        <v>85</v>
      </c>
      <c r="E32" s="17" t="s">
        <v>13</v>
      </c>
      <c r="F32" s="20">
        <v>0.04</v>
      </c>
      <c r="G32" s="137"/>
      <c r="H32" s="138"/>
      <c r="I32" s="138"/>
      <c r="J32" s="139"/>
      <c r="K32" s="15"/>
      <c r="L32" s="15"/>
      <c r="M32" s="15"/>
      <c r="N32" s="15"/>
      <c r="O32" s="15"/>
      <c r="P32" s="15">
        <v>8.9999999999999993E-3</v>
      </c>
      <c r="Q32" s="15"/>
      <c r="R32" s="19"/>
      <c r="S32" s="8">
        <f t="shared" si="2"/>
        <v>4.9000000000000002E-2</v>
      </c>
      <c r="T32" s="7">
        <v>4</v>
      </c>
      <c r="U32" s="6">
        <f t="shared" si="1"/>
        <v>340</v>
      </c>
    </row>
    <row r="33" spans="1:21" x14ac:dyDescent="0.3">
      <c r="A33" s="1">
        <v>16</v>
      </c>
      <c r="B33" s="143" t="s">
        <v>12</v>
      </c>
      <c r="C33" s="144"/>
      <c r="D33" s="18">
        <v>770</v>
      </c>
      <c r="E33" s="70" t="s">
        <v>10</v>
      </c>
      <c r="F33" s="16"/>
      <c r="G33" s="140">
        <v>2.0000000000000001E-4</v>
      </c>
      <c r="H33" s="141"/>
      <c r="I33" s="141"/>
      <c r="J33" s="142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3.3000000000000002E-2</v>
      </c>
      <c r="U33" s="6">
        <f t="shared" si="1"/>
        <v>25.41</v>
      </c>
    </row>
    <row r="34" spans="1:21" x14ac:dyDescent="0.3">
      <c r="A34" s="1">
        <v>17</v>
      </c>
      <c r="B34" s="143" t="s">
        <v>11</v>
      </c>
      <c r="C34" s="144"/>
      <c r="D34" s="18">
        <v>19</v>
      </c>
      <c r="E34" s="17" t="s">
        <v>10</v>
      </c>
      <c r="F34" s="16"/>
      <c r="G34" s="140"/>
      <c r="H34" s="141"/>
      <c r="I34" s="141"/>
      <c r="J34" s="142"/>
      <c r="K34" s="15"/>
      <c r="L34" s="15"/>
      <c r="M34" s="15"/>
      <c r="N34" s="15"/>
      <c r="O34" s="15"/>
      <c r="P34" s="15"/>
      <c r="Q34" s="15"/>
      <c r="R34" s="19">
        <v>7.1300000000000001E-3</v>
      </c>
      <c r="S34" s="8">
        <f t="shared" si="2"/>
        <v>7.1300000000000001E-3</v>
      </c>
      <c r="T34" s="73">
        <v>0.58499999999999996</v>
      </c>
      <c r="U34" s="6">
        <f t="shared" si="1"/>
        <v>11.114999999999998</v>
      </c>
    </row>
    <row r="35" spans="1:21" x14ac:dyDescent="0.3">
      <c r="A35" s="1">
        <v>18</v>
      </c>
      <c r="B35" s="143" t="s">
        <v>71</v>
      </c>
      <c r="C35" s="144"/>
      <c r="D35" s="18">
        <v>90</v>
      </c>
      <c r="E35" s="17" t="s">
        <v>10</v>
      </c>
      <c r="F35" s="16">
        <v>2.5000000000000001E-2</v>
      </c>
      <c r="G35" s="140"/>
      <c r="H35" s="141"/>
      <c r="I35" s="141"/>
      <c r="J35" s="142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2.0499999999999998</v>
      </c>
      <c r="U35" s="6">
        <f t="shared" si="1"/>
        <v>184.49999999999997</v>
      </c>
    </row>
    <row r="36" spans="1:21" ht="19.5" customHeight="1" thickBot="1" x14ac:dyDescent="0.35">
      <c r="A36" s="1">
        <v>19</v>
      </c>
      <c r="B36" s="148" t="s">
        <v>72</v>
      </c>
      <c r="C36" s="149"/>
      <c r="D36" s="13">
        <v>314</v>
      </c>
      <c r="E36" s="72" t="s">
        <v>10</v>
      </c>
      <c r="F36" s="11"/>
      <c r="G36" s="145"/>
      <c r="H36" s="146"/>
      <c r="I36" s="146"/>
      <c r="J36" s="147"/>
      <c r="K36" s="10"/>
      <c r="L36" s="10"/>
      <c r="M36" s="10">
        <v>1.6999999999999999E-3</v>
      </c>
      <c r="N36" s="10"/>
      <c r="O36" s="10"/>
      <c r="P36" s="10"/>
      <c r="Q36" s="10"/>
      <c r="R36" s="9"/>
      <c r="S36" s="8" t="s">
        <v>75</v>
      </c>
      <c r="T36" s="7">
        <v>0.14000000000000001</v>
      </c>
      <c r="U36" s="6">
        <f t="shared" si="1"/>
        <v>43.96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113">
        <f>U18+U19+U20+U21+U22+U23+U24+U25+U26+U27+U28+U29+U30+U31+U32+U33+U34+U35+U36</f>
        <v>4549.4049999999997</v>
      </c>
      <c r="T37" s="113"/>
      <c r="U37" s="112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O39" s="1" t="s">
        <v>6</v>
      </c>
      <c r="P39" s="84" t="s">
        <v>1</v>
      </c>
      <c r="Q39" s="84"/>
      <c r="R39" s="84" t="s">
        <v>69</v>
      </c>
      <c r="S39" s="84"/>
    </row>
    <row r="41" spans="1:21" x14ac:dyDescent="0.3">
      <c r="B41" s="150" t="s">
        <v>5</v>
      </c>
      <c r="C41" s="150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O41" s="2" t="s">
        <v>2</v>
      </c>
      <c r="P41" s="84" t="s">
        <v>1</v>
      </c>
      <c r="Q41" s="84"/>
      <c r="R41" s="84" t="s">
        <v>0</v>
      </c>
      <c r="S41" s="84"/>
    </row>
  </sheetData>
  <sheetProtection formatCells="0"/>
  <protectedRanges>
    <protectedRange sqref="B28:R36 B26:R27 B18:R22 B23:R25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2024-12-20T07:26:35Z</cp:lastPrinted>
  <dcterms:created xsi:type="dcterms:W3CDTF">2022-11-18T07:33:50Z</dcterms:created>
  <dcterms:modified xsi:type="dcterms:W3CDTF">2024-12-20T07:27:46Z</dcterms:modified>
</cp:coreProperties>
</file>