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8250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S51" i="1" l="1"/>
  <c r="U48" i="1"/>
  <c r="U47" i="1"/>
  <c r="U46" i="1"/>
  <c r="U45" i="1"/>
  <c r="U49" i="1" l="1"/>
  <c r="U50" i="1"/>
  <c r="U44" i="1"/>
  <c r="U43" i="1"/>
  <c r="U42" i="1"/>
  <c r="U41" i="1"/>
  <c r="U40" i="1"/>
  <c r="U39" i="1"/>
  <c r="U38" i="1"/>
  <c r="U37" i="1"/>
  <c r="U36" i="1"/>
  <c r="U35" i="1"/>
  <c r="S35" i="1"/>
  <c r="U30" i="1" l="1"/>
  <c r="S21" i="1" l="1"/>
  <c r="U33" i="1" l="1"/>
  <c r="U23" i="1"/>
  <c r="K9" i="1"/>
  <c r="S18" i="1"/>
  <c r="U18" i="1"/>
  <c r="S19" i="1"/>
  <c r="U19" i="1"/>
  <c r="S20" i="1"/>
  <c r="U20" i="1"/>
  <c r="U21" i="1"/>
  <c r="U22" i="1"/>
  <c r="S23" i="1"/>
  <c r="S24" i="1"/>
  <c r="U24" i="1"/>
  <c r="S25" i="1"/>
  <c r="U25" i="1"/>
  <c r="S26" i="1"/>
  <c r="U26" i="1"/>
  <c r="S27" i="1"/>
  <c r="U27" i="1"/>
  <c r="S28" i="1"/>
  <c r="U28" i="1"/>
  <c r="S29" i="1"/>
  <c r="U29" i="1"/>
  <c r="S31" i="1"/>
  <c r="U31" i="1"/>
  <c r="S32" i="1"/>
  <c r="U32" i="1"/>
  <c r="S34" i="1"/>
  <c r="U34" i="1"/>
  <c r="M9" i="1" l="1"/>
  <c r="N10" i="1" s="1"/>
</calcChain>
</file>

<file path=xl/sharedStrings.xml><?xml version="1.0" encoding="utf-8"?>
<sst xmlns="http://schemas.openxmlformats.org/spreadsheetml/2006/main" count="146" uniqueCount="93">
  <si>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</si>
  <si>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</si>
  <si>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</si>
  <si>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</si>
  <si>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</si>
  <si>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</si>
  <si>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</si>
  <si>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</si>
  <si>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</si>
  <si>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</si>
  <si>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</si>
  <si>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Кофейный напиток</t>
  </si>
  <si>
    <t>Соль</t>
  </si>
  <si>
    <t>Молоко</t>
  </si>
  <si>
    <t>Хлеб</t>
  </si>
  <si>
    <t>Сухофрукты</t>
  </si>
  <si>
    <t>Сахар</t>
  </si>
  <si>
    <t>Ячневая крупа</t>
  </si>
  <si>
    <t>Мука</t>
  </si>
  <si>
    <t>Яйцо</t>
  </si>
  <si>
    <t>Сметана</t>
  </si>
  <si>
    <t>Капуста</t>
  </si>
  <si>
    <t>Свекла</t>
  </si>
  <si>
    <t>Масло раст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</si>
  <si>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</si>
  <si>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</si>
  <si>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</si>
  <si>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</si>
  <si>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</si>
  <si>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</si>
  <si>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</si>
  <si>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</si>
  <si>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</si>
  <si>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</si>
  <si>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</si>
  <si>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</si>
  <si>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</si>
  <si>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</si>
  <si>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</si>
  <si>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</si>
  <si>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</si>
  <si>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</si>
  <si>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</si>
  <si>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</si>
  <si>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</si>
  <si>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</si>
  <si>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</si>
  <si>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</si>
  <si>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</si>
  <si>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</si>
  <si>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</si>
  <si>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</si>
  <si>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</si>
  <si>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</si>
  <si>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</si>
  <si>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</si>
  <si>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</si>
  <si>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</si>
  <si>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</si>
  <si>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</si>
  <si>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</si>
  <si>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>Кудаева Л.Л.</t>
  </si>
  <si>
    <t xml:space="preserve">директор   </t>
  </si>
  <si>
    <t>1 неделя</t>
  </si>
  <si>
    <t>пятница</t>
  </si>
  <si>
    <t xml:space="preserve">   МКОУ "НШДС с.п. В.Акбаш"           </t>
  </si>
  <si>
    <t xml:space="preserve">Меню-требование на выдачу продуктов питания </t>
  </si>
  <si>
    <t>Суп свеколь-ный со сметаной</t>
  </si>
  <si>
    <t>шт</t>
  </si>
  <si>
    <t>Вермиш.</t>
  </si>
  <si>
    <t>Котлеты куриные с ячневым гарниром и смет.соусом</t>
  </si>
  <si>
    <t>Филе</t>
  </si>
  <si>
    <t>№20</t>
  </si>
  <si>
    <t>0,02</t>
  </si>
  <si>
    <t>0,00097</t>
  </si>
  <si>
    <t>Упаковка</t>
  </si>
  <si>
    <t>1</t>
  </si>
  <si>
    <t>Сок</t>
  </si>
  <si>
    <t>Баунти</t>
  </si>
  <si>
    <t>Твикс</t>
  </si>
  <si>
    <t>Миллер</t>
  </si>
  <si>
    <t>Чоко пай</t>
  </si>
  <si>
    <t>Мики Вей</t>
  </si>
  <si>
    <t>Фрутелла</t>
  </si>
  <si>
    <t>Маршмелла</t>
  </si>
  <si>
    <t>Тук</t>
  </si>
  <si>
    <t>Сникерс</t>
  </si>
  <si>
    <t>27.12.2024г</t>
  </si>
  <si>
    <t>0,034</t>
  </si>
  <si>
    <t>Милка</t>
  </si>
  <si>
    <t>Чоко бой</t>
  </si>
  <si>
    <t>Трио</t>
  </si>
  <si>
    <t>Киндер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</si>
</sst>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right" vertical="center" wrapText="1"/>
    </xf>
    <xf numFmtId="0" fontId="1" fillId="0" borderId="11" xfId="0" applyNumberFormat="1" applyFont="1" applyBorder="1"/>
    <xf numFmtId="2" fontId="1" fillId="0" borderId="11" xfId="0" applyNumberFormat="1" applyFont="1" applyBorder="1"/>
    <xf numFmtId="2" fontId="1" fillId="0" borderId="13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right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2" xfId="0" applyNumberFormat="1" applyFont="1" applyBorder="1"/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2" fontId="1" fillId="0" borderId="8" xfId="0" applyNumberFormat="1" applyFont="1" applyBorder="1"/>
    <xf numFmtId="0" fontId="1" fillId="0" borderId="7" xfId="0" applyNumberFormat="1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65" fontId="1" fillId="0" borderId="7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9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5"/>
  <sheetViews>
    <sheetView tabSelected="1" topLeftCell="B30" zoomScale="80" zoomScaleNormal="80" workbookViewId="0">
      <selection activeCell="W37" sqref="W37"/>
    </sheetView>
  </sheetViews>
  <sheetFormatPr defaultRowHeight="18.75" x14ac:dyDescent="0.25"/>
  <cols>
    <col min="1" max="1" width="4.140625" style="1" bestFit="1" customWidth="1"/>
    <col min="2" max="2" width="16.2851562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1.7109375" style="1" customWidth="1"/>
    <col min="7" max="7" width="2.42578125" style="1" hidden="1" customWidth="1"/>
    <col min="8" max="8" width="0.140625" style="1" customWidth="1"/>
    <col min="9" max="9" width="0.5703125" style="1" customWidth="1"/>
    <col min="10" max="10" width="11" style="1" customWidth="1"/>
    <col min="11" max="11" width="12.42578125" style="1" customWidth="1"/>
    <col min="12" max="12" width="13" style="1" customWidth="1"/>
    <col min="13" max="13" width="13.7109375" style="1" customWidth="1"/>
    <col min="14" max="14" width="16.140625" style="1" customWidth="1"/>
    <col min="15" max="15" width="14.140625" style="1" customWidth="1"/>
    <col min="16" max="16" width="17.85546875" style="1" customWidth="1"/>
    <col min="17" max="18" width="12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59</v>
      </c>
      <c r="G1" s="138" t="s">
        <v>66</v>
      </c>
      <c r="H1" s="139"/>
      <c r="I1" s="139"/>
      <c r="J1" s="139"/>
      <c r="K1" s="139"/>
      <c r="L1" s="139"/>
      <c r="M1" s="139"/>
      <c r="N1" s="57" t="s">
        <v>72</v>
      </c>
    </row>
    <row r="2" spans="2:21" ht="15" customHeight="1" x14ac:dyDescent="0.3">
      <c r="B2" s="1" t="s">
        <v>62</v>
      </c>
      <c r="C2" s="80" t="s">
        <v>58</v>
      </c>
      <c r="D2" s="80"/>
      <c r="E2" s="140" t="s">
        <v>60</v>
      </c>
      <c r="F2" s="140"/>
      <c r="G2" s="141" t="s">
        <v>57</v>
      </c>
      <c r="H2" s="141"/>
      <c r="I2" s="141"/>
      <c r="J2" s="141"/>
      <c r="K2" s="80" t="s">
        <v>65</v>
      </c>
      <c r="L2" s="80"/>
      <c r="M2" s="80"/>
      <c r="O2" s="80" t="s">
        <v>56</v>
      </c>
      <c r="P2" s="80"/>
      <c r="Q2" s="80" t="s">
        <v>1</v>
      </c>
      <c r="R2" s="80"/>
      <c r="S2" s="125" t="s">
        <v>55</v>
      </c>
      <c r="T2" s="125"/>
    </row>
    <row r="3" spans="2:21" ht="15" customHeight="1" x14ac:dyDescent="0.3">
      <c r="C3" s="40"/>
      <c r="D3" s="40"/>
      <c r="E3" s="40"/>
      <c r="F3" s="40"/>
      <c r="N3" s="40"/>
      <c r="O3" s="40"/>
      <c r="P3" s="40"/>
      <c r="Q3" s="40"/>
      <c r="R3" s="40"/>
      <c r="S3" s="45"/>
      <c r="T3" s="45"/>
    </row>
    <row r="4" spans="2:21" ht="19.5" thickBot="1" x14ac:dyDescent="0.3">
      <c r="B4" s="44" t="s">
        <v>87</v>
      </c>
      <c r="G4" s="40"/>
      <c r="H4" s="43"/>
      <c r="I4" s="40"/>
      <c r="J4" s="43"/>
      <c r="K4" s="46" t="s">
        <v>63</v>
      </c>
      <c r="L4" s="1" t="s">
        <v>64</v>
      </c>
      <c r="R4" s="80" t="s">
        <v>54</v>
      </c>
      <c r="S4" s="80"/>
    </row>
    <row r="5" spans="2:21" ht="15" customHeight="1" x14ac:dyDescent="0.25">
      <c r="B5" s="142" t="s">
        <v>53</v>
      </c>
      <c r="C5" s="95"/>
      <c r="D5" s="126" t="s">
        <v>52</v>
      </c>
      <c r="E5" s="127"/>
      <c r="F5" s="126" t="s">
        <v>51</v>
      </c>
      <c r="G5" s="132"/>
      <c r="H5" s="132"/>
      <c r="I5" s="132"/>
      <c r="J5" s="132"/>
      <c r="K5" s="126" t="s">
        <v>50</v>
      </c>
      <c r="L5" s="127"/>
      <c r="M5" s="132" t="s">
        <v>49</v>
      </c>
      <c r="N5" s="127"/>
      <c r="O5" s="126" t="s">
        <v>48</v>
      </c>
      <c r="P5" s="127"/>
      <c r="R5" s="137" t="s">
        <v>47</v>
      </c>
      <c r="S5" s="137"/>
    </row>
    <row r="6" spans="2:21" x14ac:dyDescent="0.25">
      <c r="B6" s="143"/>
      <c r="C6" s="144"/>
      <c r="D6" s="128"/>
      <c r="E6" s="129"/>
      <c r="F6" s="128"/>
      <c r="G6" s="133"/>
      <c r="H6" s="133"/>
      <c r="I6" s="133"/>
      <c r="J6" s="133"/>
      <c r="K6" s="128"/>
      <c r="L6" s="129"/>
      <c r="M6" s="133"/>
      <c r="N6" s="129"/>
      <c r="O6" s="128"/>
      <c r="P6" s="129"/>
      <c r="R6" s="137">
        <v>504202</v>
      </c>
      <c r="S6" s="137"/>
    </row>
    <row r="7" spans="2:21" ht="19.5" customHeight="1" thickBot="1" x14ac:dyDescent="0.3">
      <c r="B7" s="145"/>
      <c r="C7" s="100"/>
      <c r="D7" s="128"/>
      <c r="E7" s="129"/>
      <c r="F7" s="128"/>
      <c r="G7" s="133"/>
      <c r="H7" s="133"/>
      <c r="I7" s="133"/>
      <c r="J7" s="133"/>
      <c r="K7" s="128"/>
      <c r="L7" s="129"/>
      <c r="M7" s="133"/>
      <c r="N7" s="129"/>
      <c r="O7" s="128"/>
      <c r="P7" s="129"/>
    </row>
    <row r="8" spans="2:21" ht="63" customHeight="1" thickBot="1" x14ac:dyDescent="0.3">
      <c r="B8" s="42" t="s">
        <v>46</v>
      </c>
      <c r="C8" s="41" t="s">
        <v>45</v>
      </c>
      <c r="D8" s="130"/>
      <c r="E8" s="131"/>
      <c r="F8" s="130"/>
      <c r="G8" s="134"/>
      <c r="H8" s="134"/>
      <c r="I8" s="134"/>
      <c r="J8" s="134"/>
      <c r="K8" s="130"/>
      <c r="L8" s="131"/>
      <c r="M8" s="134"/>
      <c r="N8" s="131"/>
      <c r="O8" s="130"/>
      <c r="P8" s="131"/>
    </row>
    <row r="9" spans="2:21" ht="24" customHeight="1" thickBot="1" x14ac:dyDescent="0.3">
      <c r="B9" s="146"/>
      <c r="C9" s="147"/>
      <c r="D9" s="148">
        <v>55</v>
      </c>
      <c r="E9" s="149"/>
      <c r="F9" s="122">
        <v>118</v>
      </c>
      <c r="G9" s="123"/>
      <c r="H9" s="123"/>
      <c r="I9" s="123"/>
      <c r="J9" s="123"/>
      <c r="K9" s="124">
        <f>SUM(F9)*D9</f>
        <v>6490</v>
      </c>
      <c r="L9" s="87"/>
      <c r="M9" s="86">
        <f>SUM(S51)/O9</f>
        <v>789.59029126213591</v>
      </c>
      <c r="N9" s="87"/>
      <c r="O9" s="135">
        <v>103</v>
      </c>
      <c r="P9" s="136"/>
    </row>
    <row r="10" spans="2:21" ht="24.75" customHeight="1" thickBot="1" x14ac:dyDescent="0.3">
      <c r="B10" s="40"/>
      <c r="C10" s="40"/>
      <c r="D10" s="115" t="s">
        <v>44</v>
      </c>
      <c r="E10" s="113"/>
      <c r="F10" s="113"/>
      <c r="G10" s="113"/>
      <c r="H10" s="113"/>
      <c r="I10" s="113"/>
      <c r="J10" s="113"/>
      <c r="K10" s="113"/>
      <c r="L10" s="113"/>
      <c r="M10" s="114"/>
      <c r="N10" s="86">
        <f>M9*O9</f>
        <v>81327.8</v>
      </c>
      <c r="O10" s="86"/>
      <c r="P10" s="87"/>
    </row>
    <row r="11" spans="2:21" ht="19.5" thickBot="1" x14ac:dyDescent="0.3"/>
    <row r="12" spans="2:21" ht="21" customHeight="1" thickBot="1" x14ac:dyDescent="0.3">
      <c r="B12" s="126" t="s">
        <v>43</v>
      </c>
      <c r="C12" s="127"/>
      <c r="D12" s="127" t="s">
        <v>42</v>
      </c>
      <c r="E12" s="119" t="s">
        <v>41</v>
      </c>
      <c r="F12" s="115" t="s">
        <v>40</v>
      </c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4"/>
      <c r="S12" s="116" t="s">
        <v>39</v>
      </c>
      <c r="T12" s="119" t="s">
        <v>38</v>
      </c>
      <c r="U12" s="108" t="s">
        <v>37</v>
      </c>
    </row>
    <row r="13" spans="2:21" ht="17.25" customHeight="1" thickBot="1" x14ac:dyDescent="0.3">
      <c r="B13" s="128"/>
      <c r="C13" s="129"/>
      <c r="D13" s="129"/>
      <c r="E13" s="120"/>
      <c r="F13" s="115" t="s">
        <v>36</v>
      </c>
      <c r="G13" s="113"/>
      <c r="H13" s="113"/>
      <c r="I13" s="113"/>
      <c r="J13" s="113"/>
      <c r="K13" s="113"/>
      <c r="L13" s="113" t="s">
        <v>35</v>
      </c>
      <c r="M13" s="113"/>
      <c r="N13" s="113"/>
      <c r="O13" s="114"/>
      <c r="P13" s="115" t="s">
        <v>34</v>
      </c>
      <c r="Q13" s="113"/>
      <c r="R13" s="114"/>
      <c r="S13" s="117"/>
      <c r="T13" s="120"/>
      <c r="U13" s="109"/>
    </row>
    <row r="14" spans="2:21" ht="103.5" customHeight="1" thickBot="1" x14ac:dyDescent="0.3">
      <c r="B14" s="128"/>
      <c r="C14" s="129"/>
      <c r="D14" s="129"/>
      <c r="E14" s="120"/>
      <c r="F14" s="39" t="s">
        <v>33</v>
      </c>
      <c r="G14" s="111" t="s">
        <v>11</v>
      </c>
      <c r="H14" s="111"/>
      <c r="I14" s="111"/>
      <c r="J14" s="111"/>
      <c r="K14" s="47" t="s">
        <v>14</v>
      </c>
      <c r="L14" s="49" t="s">
        <v>67</v>
      </c>
      <c r="M14" s="38" t="s">
        <v>70</v>
      </c>
      <c r="N14" s="36" t="s">
        <v>32</v>
      </c>
      <c r="O14" s="36" t="s">
        <v>14</v>
      </c>
      <c r="P14" s="37" t="s">
        <v>31</v>
      </c>
      <c r="Q14" s="36" t="s">
        <v>14</v>
      </c>
      <c r="R14" s="36" t="s">
        <v>12</v>
      </c>
      <c r="S14" s="117"/>
      <c r="T14" s="120"/>
      <c r="U14" s="109"/>
    </row>
    <row r="15" spans="2:21" ht="15.75" customHeight="1" thickBot="1" x14ac:dyDescent="0.3">
      <c r="B15" s="130"/>
      <c r="C15" s="131"/>
      <c r="D15" s="131"/>
      <c r="E15" s="121"/>
      <c r="F15" s="35"/>
      <c r="G15" s="112"/>
      <c r="H15" s="112"/>
      <c r="I15" s="112"/>
      <c r="J15" s="112"/>
      <c r="K15" s="34"/>
      <c r="L15" s="35"/>
      <c r="M15" s="34"/>
      <c r="N15" s="34"/>
      <c r="O15" s="34"/>
      <c r="P15" s="34"/>
      <c r="Q15" s="34"/>
      <c r="R15" s="34"/>
      <c r="S15" s="118"/>
      <c r="T15" s="121"/>
      <c r="U15" s="110"/>
    </row>
    <row r="16" spans="2:21" x14ac:dyDescent="0.25">
      <c r="B16" s="93" t="s">
        <v>30</v>
      </c>
      <c r="C16" s="94"/>
      <c r="D16" s="33"/>
      <c r="E16" s="29"/>
      <c r="F16" s="32">
        <v>103</v>
      </c>
      <c r="G16" s="95">
        <v>85</v>
      </c>
      <c r="H16" s="96"/>
      <c r="I16" s="96"/>
      <c r="J16" s="97"/>
      <c r="K16" s="31">
        <v>103</v>
      </c>
      <c r="L16" s="32">
        <v>103</v>
      </c>
      <c r="M16" s="31">
        <v>103</v>
      </c>
      <c r="N16" s="31">
        <v>103</v>
      </c>
      <c r="O16" s="31">
        <v>103</v>
      </c>
      <c r="P16" s="31">
        <v>103</v>
      </c>
      <c r="Q16" s="31">
        <v>103</v>
      </c>
      <c r="R16" s="31">
        <v>103</v>
      </c>
      <c r="S16" s="30"/>
      <c r="T16" s="29"/>
      <c r="U16" s="28"/>
    </row>
    <row r="17" spans="1:21" ht="19.5" thickBot="1" x14ac:dyDescent="0.3">
      <c r="B17" s="98" t="s">
        <v>29</v>
      </c>
      <c r="C17" s="99"/>
      <c r="D17" s="27"/>
      <c r="E17" s="23" t="s">
        <v>28</v>
      </c>
      <c r="F17" s="26">
        <v>60</v>
      </c>
      <c r="G17" s="100">
        <v>200</v>
      </c>
      <c r="H17" s="101"/>
      <c r="I17" s="101"/>
      <c r="J17" s="102"/>
      <c r="K17" s="25">
        <v>30</v>
      </c>
      <c r="L17" s="26">
        <v>200</v>
      </c>
      <c r="M17" s="25" t="s">
        <v>27</v>
      </c>
      <c r="N17" s="25">
        <v>200</v>
      </c>
      <c r="O17" s="25">
        <v>60</v>
      </c>
      <c r="P17" s="25">
        <v>200</v>
      </c>
      <c r="Q17" s="25">
        <v>40</v>
      </c>
      <c r="R17" s="25">
        <v>5</v>
      </c>
      <c r="S17" s="24"/>
      <c r="T17" s="23"/>
      <c r="U17" s="22"/>
    </row>
    <row r="18" spans="1:21" x14ac:dyDescent="0.3">
      <c r="A18" s="1">
        <v>1</v>
      </c>
      <c r="B18" s="103" t="s">
        <v>26</v>
      </c>
      <c r="C18" s="104"/>
      <c r="D18" s="21">
        <v>48</v>
      </c>
      <c r="E18" s="20" t="s">
        <v>10</v>
      </c>
      <c r="F18" s="19"/>
      <c r="G18" s="105"/>
      <c r="H18" s="106"/>
      <c r="I18" s="106"/>
      <c r="J18" s="107"/>
      <c r="K18" s="18"/>
      <c r="L18" s="19">
        <v>0.04</v>
      </c>
      <c r="M18" s="18"/>
      <c r="N18" s="18"/>
      <c r="O18" s="18"/>
      <c r="P18" s="18"/>
      <c r="Q18" s="18"/>
      <c r="R18" s="18"/>
      <c r="S18" s="17">
        <f t="shared" ref="S18:S34" si="0">SUM(F18:R18)</f>
        <v>0.04</v>
      </c>
      <c r="T18" s="16">
        <v>4.12</v>
      </c>
      <c r="U18" s="15">
        <f t="shared" ref="U18:U34" si="1">SUM(T18)*D18</f>
        <v>197.76</v>
      </c>
    </row>
    <row r="19" spans="1:21" x14ac:dyDescent="0.3">
      <c r="A19" s="1">
        <v>2</v>
      </c>
      <c r="B19" s="88" t="s">
        <v>25</v>
      </c>
      <c r="C19" s="89"/>
      <c r="D19" s="14">
        <v>38</v>
      </c>
      <c r="E19" s="11" t="s">
        <v>10</v>
      </c>
      <c r="F19" s="13"/>
      <c r="G19" s="90"/>
      <c r="H19" s="91"/>
      <c r="I19" s="91"/>
      <c r="J19" s="92"/>
      <c r="K19" s="9"/>
      <c r="L19" s="13">
        <v>4.0000000000000001E-3</v>
      </c>
      <c r="M19" s="9">
        <v>4.0099999999999997E-3</v>
      </c>
      <c r="N19" s="9"/>
      <c r="O19" s="9"/>
      <c r="P19" s="9"/>
      <c r="Q19" s="9"/>
      <c r="R19" s="9"/>
      <c r="S19" s="8">
        <f t="shared" si="0"/>
        <v>8.0099999999999998E-3</v>
      </c>
      <c r="T19" s="50">
        <v>0.82499999999999996</v>
      </c>
      <c r="U19" s="6">
        <f t="shared" si="1"/>
        <v>31.349999999999998</v>
      </c>
    </row>
    <row r="20" spans="1:21" x14ac:dyDescent="0.3">
      <c r="A20" s="1">
        <v>3</v>
      </c>
      <c r="B20" s="88" t="s">
        <v>24</v>
      </c>
      <c r="C20" s="89"/>
      <c r="D20" s="14">
        <v>35</v>
      </c>
      <c r="E20" s="11" t="s">
        <v>10</v>
      </c>
      <c r="F20" s="13"/>
      <c r="G20" s="90"/>
      <c r="H20" s="91"/>
      <c r="I20" s="91"/>
      <c r="J20" s="92"/>
      <c r="K20" s="9"/>
      <c r="L20" s="13">
        <v>1.0699999999999999E-2</v>
      </c>
      <c r="M20" s="9"/>
      <c r="N20" s="9"/>
      <c r="O20" s="9"/>
      <c r="P20" s="9"/>
      <c r="Q20" s="9"/>
      <c r="R20" s="9"/>
      <c r="S20" s="8">
        <f t="shared" si="0"/>
        <v>1.0699999999999999E-2</v>
      </c>
      <c r="T20" s="7">
        <v>1.1000000000000001</v>
      </c>
      <c r="U20" s="6">
        <f t="shared" si="1"/>
        <v>38.5</v>
      </c>
    </row>
    <row r="21" spans="1:21" x14ac:dyDescent="0.3">
      <c r="A21" s="1">
        <v>4</v>
      </c>
      <c r="B21" s="88" t="s">
        <v>23</v>
      </c>
      <c r="C21" s="89"/>
      <c r="D21" s="14">
        <v>156</v>
      </c>
      <c r="E21" s="58" t="s">
        <v>10</v>
      </c>
      <c r="F21" s="13">
        <v>3.0000000000000001E-3</v>
      </c>
      <c r="G21" s="90"/>
      <c r="H21" s="91"/>
      <c r="I21" s="91"/>
      <c r="J21" s="92"/>
      <c r="K21" s="9"/>
      <c r="L21" s="13">
        <v>3.0000000000000001E-3</v>
      </c>
      <c r="M21" s="9">
        <v>2.7399999999999998E-3</v>
      </c>
      <c r="N21" s="9"/>
      <c r="O21" s="9"/>
      <c r="P21" s="9"/>
      <c r="Q21" s="9"/>
      <c r="R21" s="9"/>
      <c r="S21" s="8">
        <f t="shared" si="0"/>
        <v>8.7399999999999995E-3</v>
      </c>
      <c r="T21" s="7">
        <v>0.9</v>
      </c>
      <c r="U21" s="6">
        <f t="shared" si="1"/>
        <v>140.4</v>
      </c>
    </row>
    <row r="22" spans="1:21" x14ac:dyDescent="0.3">
      <c r="A22" s="1">
        <v>5</v>
      </c>
      <c r="B22" s="88" t="s">
        <v>22</v>
      </c>
      <c r="C22" s="89"/>
      <c r="D22" s="14">
        <v>30</v>
      </c>
      <c r="E22" s="11" t="s">
        <v>10</v>
      </c>
      <c r="F22" s="13"/>
      <c r="G22" s="90"/>
      <c r="H22" s="91"/>
      <c r="I22" s="91"/>
      <c r="J22" s="92"/>
      <c r="K22" s="9"/>
      <c r="L22" s="13">
        <v>0.02</v>
      </c>
      <c r="M22" s="9"/>
      <c r="N22" s="9"/>
      <c r="O22" s="9"/>
      <c r="P22" s="9"/>
      <c r="Q22" s="9"/>
      <c r="R22" s="9"/>
      <c r="S22" s="8" t="s">
        <v>73</v>
      </c>
      <c r="T22" s="7">
        <v>2.06</v>
      </c>
      <c r="U22" s="6">
        <f t="shared" si="1"/>
        <v>61.800000000000004</v>
      </c>
    </row>
    <row r="23" spans="1:21" x14ac:dyDescent="0.3">
      <c r="A23" s="1">
        <v>6</v>
      </c>
      <c r="B23" s="88" t="s">
        <v>21</v>
      </c>
      <c r="C23" s="89"/>
      <c r="D23" s="14">
        <v>30</v>
      </c>
      <c r="E23" s="11" t="s">
        <v>10</v>
      </c>
      <c r="F23" s="13"/>
      <c r="G23" s="90"/>
      <c r="H23" s="91"/>
      <c r="I23" s="91"/>
      <c r="J23" s="92"/>
      <c r="K23" s="9"/>
      <c r="L23" s="13">
        <v>2.495E-2</v>
      </c>
      <c r="M23" s="9"/>
      <c r="N23" s="9"/>
      <c r="O23" s="9"/>
      <c r="P23" s="9"/>
      <c r="Q23" s="9"/>
      <c r="R23" s="9"/>
      <c r="S23" s="8">
        <f t="shared" si="0"/>
        <v>2.495E-2</v>
      </c>
      <c r="T23" s="7">
        <v>2.57</v>
      </c>
      <c r="U23" s="6">
        <f t="shared" si="1"/>
        <v>77.099999999999994</v>
      </c>
    </row>
    <row r="24" spans="1:21" x14ac:dyDescent="0.3">
      <c r="A24" s="1">
        <v>7</v>
      </c>
      <c r="B24" s="88" t="s">
        <v>20</v>
      </c>
      <c r="C24" s="89"/>
      <c r="D24" s="14">
        <v>278</v>
      </c>
      <c r="E24" s="11" t="s">
        <v>10</v>
      </c>
      <c r="F24" s="13"/>
      <c r="G24" s="90"/>
      <c r="H24" s="91"/>
      <c r="I24" s="91"/>
      <c r="J24" s="92"/>
      <c r="K24" s="9"/>
      <c r="L24" s="13">
        <v>2E-3</v>
      </c>
      <c r="M24" s="9">
        <v>5.3E-3</v>
      </c>
      <c r="N24" s="9"/>
      <c r="O24" s="9"/>
      <c r="P24" s="9"/>
      <c r="Q24" s="9"/>
      <c r="R24" s="9"/>
      <c r="S24" s="8">
        <f t="shared" si="0"/>
        <v>7.3000000000000001E-3</v>
      </c>
      <c r="T24" s="7">
        <v>0.75</v>
      </c>
      <c r="U24" s="6">
        <f t="shared" si="1"/>
        <v>208.5</v>
      </c>
    </row>
    <row r="25" spans="1:21" ht="15.75" customHeight="1" x14ac:dyDescent="0.3">
      <c r="A25" s="1">
        <v>8</v>
      </c>
      <c r="B25" s="88" t="s">
        <v>71</v>
      </c>
      <c r="C25" s="89"/>
      <c r="D25" s="14">
        <v>430</v>
      </c>
      <c r="E25" s="11" t="s">
        <v>10</v>
      </c>
      <c r="F25" s="13"/>
      <c r="G25" s="90"/>
      <c r="H25" s="91"/>
      <c r="I25" s="91"/>
      <c r="J25" s="92"/>
      <c r="K25" s="9"/>
      <c r="L25" s="13"/>
      <c r="M25" s="9">
        <v>6.8000000000000005E-2</v>
      </c>
      <c r="N25" s="9"/>
      <c r="O25" s="9"/>
      <c r="P25" s="9"/>
      <c r="Q25" s="9"/>
      <c r="R25" s="9"/>
      <c r="S25" s="8">
        <f t="shared" si="0"/>
        <v>6.8000000000000005E-2</v>
      </c>
      <c r="T25" s="7">
        <v>7</v>
      </c>
      <c r="U25" s="6">
        <f t="shared" si="1"/>
        <v>3010</v>
      </c>
    </row>
    <row r="26" spans="1:21" x14ac:dyDescent="0.3">
      <c r="A26" s="1">
        <v>10</v>
      </c>
      <c r="B26" s="88" t="s">
        <v>19</v>
      </c>
      <c r="C26" s="89"/>
      <c r="D26" s="14">
        <v>11</v>
      </c>
      <c r="E26" s="51" t="s">
        <v>68</v>
      </c>
      <c r="F26" s="13">
        <v>0.02</v>
      </c>
      <c r="G26" s="90"/>
      <c r="H26" s="91"/>
      <c r="I26" s="91"/>
      <c r="J26" s="92"/>
      <c r="K26" s="9"/>
      <c r="L26" s="9"/>
      <c r="M26" s="9">
        <v>1.03E-2</v>
      </c>
      <c r="N26" s="9"/>
      <c r="O26" s="9"/>
      <c r="P26" s="9"/>
      <c r="Q26" s="9"/>
      <c r="R26" s="9"/>
      <c r="S26" s="8">
        <f t="shared" si="0"/>
        <v>3.0300000000000001E-2</v>
      </c>
      <c r="T26" s="7">
        <v>52</v>
      </c>
      <c r="U26" s="6">
        <f t="shared" si="1"/>
        <v>572</v>
      </c>
    </row>
    <row r="27" spans="1:21" x14ac:dyDescent="0.3">
      <c r="A27" s="1">
        <v>11</v>
      </c>
      <c r="B27" s="88" t="s">
        <v>18</v>
      </c>
      <c r="C27" s="89"/>
      <c r="D27" s="14">
        <v>32</v>
      </c>
      <c r="E27" s="11" t="s">
        <v>10</v>
      </c>
      <c r="F27" s="13"/>
      <c r="G27" s="90"/>
      <c r="H27" s="91"/>
      <c r="I27" s="91"/>
      <c r="J27" s="92"/>
      <c r="K27" s="9"/>
      <c r="L27" s="9"/>
      <c r="M27" s="9">
        <v>9.4999999999999998E-3</v>
      </c>
      <c r="N27" s="9"/>
      <c r="O27" s="9"/>
      <c r="P27" s="9"/>
      <c r="Q27" s="9"/>
      <c r="R27" s="9"/>
      <c r="S27" s="8">
        <f t="shared" si="0"/>
        <v>9.4999999999999998E-3</v>
      </c>
      <c r="T27" s="50">
        <v>0.98</v>
      </c>
      <c r="U27" s="6">
        <f t="shared" si="1"/>
        <v>31.36</v>
      </c>
    </row>
    <row r="28" spans="1:21" x14ac:dyDescent="0.3">
      <c r="A28" s="1">
        <v>12</v>
      </c>
      <c r="B28" s="88" t="s">
        <v>17</v>
      </c>
      <c r="C28" s="89"/>
      <c r="D28" s="14">
        <v>34</v>
      </c>
      <c r="E28" s="11" t="s">
        <v>10</v>
      </c>
      <c r="F28" s="13"/>
      <c r="G28" s="90"/>
      <c r="H28" s="91"/>
      <c r="I28" s="91"/>
      <c r="J28" s="92"/>
      <c r="K28" s="9"/>
      <c r="L28" s="9"/>
      <c r="M28" s="9">
        <v>2.5000000000000001E-2</v>
      </c>
      <c r="N28" s="9"/>
      <c r="O28" s="9"/>
      <c r="P28" s="9"/>
      <c r="Q28" s="9"/>
      <c r="R28" s="9"/>
      <c r="S28" s="8">
        <f t="shared" si="0"/>
        <v>2.5000000000000001E-2</v>
      </c>
      <c r="T28" s="7">
        <v>2.58</v>
      </c>
      <c r="U28" s="6">
        <f t="shared" si="1"/>
        <v>87.72</v>
      </c>
    </row>
    <row r="29" spans="1:21" x14ac:dyDescent="0.3">
      <c r="A29" s="1">
        <v>13</v>
      </c>
      <c r="B29" s="88" t="s">
        <v>16</v>
      </c>
      <c r="C29" s="89"/>
      <c r="D29" s="14">
        <v>73</v>
      </c>
      <c r="E29" s="11" t="s">
        <v>10</v>
      </c>
      <c r="F29" s="13"/>
      <c r="G29" s="90">
        <v>1.4999999999999999E-2</v>
      </c>
      <c r="H29" s="91"/>
      <c r="I29" s="91"/>
      <c r="J29" s="92"/>
      <c r="K29" s="9"/>
      <c r="L29" s="9"/>
      <c r="M29" s="9"/>
      <c r="N29" s="9">
        <v>0.01</v>
      </c>
      <c r="O29" s="9"/>
      <c r="P29" s="9"/>
      <c r="Q29" s="9"/>
      <c r="R29" s="9"/>
      <c r="S29" s="8">
        <f t="shared" si="0"/>
        <v>2.5000000000000001E-2</v>
      </c>
      <c r="T29" s="7">
        <v>2.2799999999999998</v>
      </c>
      <c r="U29" s="6">
        <f t="shared" si="1"/>
        <v>166.44</v>
      </c>
    </row>
    <row r="30" spans="1:21" x14ac:dyDescent="0.3">
      <c r="A30" s="1">
        <v>14</v>
      </c>
      <c r="B30" s="62" t="s">
        <v>11</v>
      </c>
      <c r="C30" s="63"/>
      <c r="D30" s="64">
        <v>550</v>
      </c>
      <c r="E30" s="59" t="s">
        <v>10</v>
      </c>
      <c r="F30" s="65"/>
      <c r="G30" s="60"/>
      <c r="H30" s="61"/>
      <c r="I30" s="61"/>
      <c r="J30" s="72">
        <v>9.7000000000000005E-4</v>
      </c>
      <c r="K30" s="9"/>
      <c r="L30" s="9"/>
      <c r="M30" s="9"/>
      <c r="N30" s="9"/>
      <c r="O30" s="9"/>
      <c r="P30" s="9"/>
      <c r="Q30" s="9"/>
      <c r="R30" s="9"/>
      <c r="S30" s="8" t="s">
        <v>74</v>
      </c>
      <c r="T30" s="7">
        <v>0.1</v>
      </c>
      <c r="U30" s="6">
        <f t="shared" si="1"/>
        <v>55</v>
      </c>
    </row>
    <row r="31" spans="1:21" x14ac:dyDescent="0.3">
      <c r="A31" s="1">
        <v>15</v>
      </c>
      <c r="B31" s="81" t="s">
        <v>15</v>
      </c>
      <c r="C31" s="82"/>
      <c r="D31" s="12">
        <v>105</v>
      </c>
      <c r="E31" s="11" t="s">
        <v>10</v>
      </c>
      <c r="F31" s="10"/>
      <c r="G31" s="83"/>
      <c r="H31" s="84"/>
      <c r="I31" s="84"/>
      <c r="J31" s="85"/>
      <c r="K31" s="9"/>
      <c r="L31" s="9"/>
      <c r="M31" s="9"/>
      <c r="N31" s="9">
        <v>5.6299999999999996E-3</v>
      </c>
      <c r="O31" s="9"/>
      <c r="P31" s="9"/>
      <c r="Q31" s="9"/>
      <c r="R31" s="9"/>
      <c r="S31" s="8">
        <f t="shared" si="0"/>
        <v>5.6299999999999996E-3</v>
      </c>
      <c r="T31" s="7">
        <v>0.57999999999999996</v>
      </c>
      <c r="U31" s="6">
        <f t="shared" si="1"/>
        <v>60.9</v>
      </c>
    </row>
    <row r="32" spans="1:21" x14ac:dyDescent="0.3">
      <c r="A32" s="1">
        <v>16</v>
      </c>
      <c r="B32" s="81" t="s">
        <v>14</v>
      </c>
      <c r="C32" s="82"/>
      <c r="D32" s="12">
        <v>46</v>
      </c>
      <c r="E32" s="11" t="s">
        <v>10</v>
      </c>
      <c r="F32" s="10"/>
      <c r="G32" s="83"/>
      <c r="H32" s="84"/>
      <c r="I32" s="84"/>
      <c r="J32" s="85"/>
      <c r="K32" s="9">
        <v>0.03</v>
      </c>
      <c r="L32" s="9"/>
      <c r="M32" s="9">
        <v>0.01</v>
      </c>
      <c r="N32" s="9"/>
      <c r="O32" s="9">
        <v>0.04</v>
      </c>
      <c r="P32" s="9"/>
      <c r="Q32" s="9">
        <v>2.1999999999999999E-2</v>
      </c>
      <c r="R32" s="9"/>
      <c r="S32" s="8">
        <f t="shared" si="0"/>
        <v>0.10200000000000001</v>
      </c>
      <c r="T32" s="7">
        <v>10.5</v>
      </c>
      <c r="U32" s="6">
        <f t="shared" si="1"/>
        <v>483</v>
      </c>
    </row>
    <row r="33" spans="1:21" x14ac:dyDescent="0.3">
      <c r="A33" s="1">
        <v>17</v>
      </c>
      <c r="B33" s="55" t="s">
        <v>69</v>
      </c>
      <c r="C33" s="56"/>
      <c r="D33" s="12">
        <v>41</v>
      </c>
      <c r="E33" s="51" t="s">
        <v>10</v>
      </c>
      <c r="F33" s="54"/>
      <c r="G33" s="52"/>
      <c r="H33" s="53"/>
      <c r="I33" s="53"/>
      <c r="J33" s="54"/>
      <c r="K33" s="9"/>
      <c r="L33" s="9"/>
      <c r="M33" s="9"/>
      <c r="N33" s="9"/>
      <c r="O33" s="9"/>
      <c r="P33" s="9">
        <v>3.4000000000000002E-2</v>
      </c>
      <c r="Q33" s="9"/>
      <c r="R33" s="9"/>
      <c r="S33" s="8" t="s">
        <v>88</v>
      </c>
      <c r="T33" s="7">
        <v>3.5</v>
      </c>
      <c r="U33" s="6">
        <f>T33*D33</f>
        <v>143.5</v>
      </c>
    </row>
    <row r="34" spans="1:21" x14ac:dyDescent="0.3">
      <c r="A34" s="1">
        <v>18</v>
      </c>
      <c r="B34" s="81" t="s">
        <v>13</v>
      </c>
      <c r="C34" s="82"/>
      <c r="D34" s="12">
        <v>85</v>
      </c>
      <c r="E34" s="48" t="s">
        <v>10</v>
      </c>
      <c r="F34" s="10">
        <v>1.7999999999999999E-2</v>
      </c>
      <c r="G34" s="83">
        <v>0.02</v>
      </c>
      <c r="H34" s="84"/>
      <c r="I34" s="84"/>
      <c r="J34" s="85"/>
      <c r="K34" s="9"/>
      <c r="L34" s="9"/>
      <c r="M34" s="9"/>
      <c r="N34" s="9"/>
      <c r="O34" s="9"/>
      <c r="P34" s="9">
        <v>0.04</v>
      </c>
      <c r="Q34" s="9"/>
      <c r="R34" s="9"/>
      <c r="S34" s="8">
        <f t="shared" si="0"/>
        <v>7.8E-2</v>
      </c>
      <c r="T34" s="7">
        <v>8</v>
      </c>
      <c r="U34" s="6">
        <f t="shared" si="1"/>
        <v>680</v>
      </c>
    </row>
    <row r="35" spans="1:21" x14ac:dyDescent="0.3">
      <c r="A35" s="1">
        <v>19</v>
      </c>
      <c r="B35" s="81" t="s">
        <v>12</v>
      </c>
      <c r="C35" s="82"/>
      <c r="D35" s="12">
        <v>17</v>
      </c>
      <c r="E35" s="66" t="s">
        <v>10</v>
      </c>
      <c r="F35" s="69"/>
      <c r="G35" s="83"/>
      <c r="H35" s="84"/>
      <c r="I35" s="84"/>
      <c r="J35" s="85"/>
      <c r="K35" s="9"/>
      <c r="L35" s="9"/>
      <c r="M35" s="9"/>
      <c r="N35" s="9"/>
      <c r="O35" s="9"/>
      <c r="P35" s="9"/>
      <c r="Q35" s="9"/>
      <c r="R35" s="9">
        <v>4.0000000000000001E-3</v>
      </c>
      <c r="S35" s="8">
        <f t="shared" ref="S35" si="2">SUM(F35:R35)</f>
        <v>4.0000000000000001E-3</v>
      </c>
      <c r="T35" s="7">
        <v>0.41</v>
      </c>
      <c r="U35" s="6">
        <f t="shared" ref="U35:U50" si="3">SUM(T35)*D35</f>
        <v>6.97</v>
      </c>
    </row>
    <row r="36" spans="1:21" x14ac:dyDescent="0.3">
      <c r="A36" s="1">
        <v>20</v>
      </c>
      <c r="B36" s="70" t="s">
        <v>75</v>
      </c>
      <c r="C36" s="71"/>
      <c r="D36" s="12">
        <v>20</v>
      </c>
      <c r="E36" s="66" t="s">
        <v>68</v>
      </c>
      <c r="F36" s="69"/>
      <c r="G36" s="67"/>
      <c r="H36" s="68"/>
      <c r="I36" s="68"/>
      <c r="J36" s="69"/>
      <c r="K36" s="9"/>
      <c r="L36" s="9"/>
      <c r="M36" s="9"/>
      <c r="N36" s="9"/>
      <c r="O36" s="9"/>
      <c r="P36" s="9"/>
      <c r="Q36" s="9"/>
      <c r="R36" s="9"/>
      <c r="S36" s="8" t="s">
        <v>76</v>
      </c>
      <c r="T36" s="7">
        <v>115</v>
      </c>
      <c r="U36" s="6">
        <f t="shared" si="3"/>
        <v>2300</v>
      </c>
    </row>
    <row r="37" spans="1:21" x14ac:dyDescent="0.3">
      <c r="A37" s="1">
        <v>21</v>
      </c>
      <c r="B37" s="70" t="s">
        <v>77</v>
      </c>
      <c r="C37" s="71"/>
      <c r="D37" s="12">
        <v>16.5</v>
      </c>
      <c r="E37" s="66" t="s">
        <v>68</v>
      </c>
      <c r="F37" s="69"/>
      <c r="G37" s="67"/>
      <c r="H37" s="68"/>
      <c r="I37" s="68"/>
      <c r="J37" s="69"/>
      <c r="K37" s="9"/>
      <c r="L37" s="9"/>
      <c r="M37" s="9"/>
      <c r="N37" s="9"/>
      <c r="O37" s="9"/>
      <c r="P37" s="9"/>
      <c r="Q37" s="9"/>
      <c r="R37" s="9"/>
      <c r="S37" s="8" t="s">
        <v>76</v>
      </c>
      <c r="T37" s="7">
        <v>103</v>
      </c>
      <c r="U37" s="6">
        <f t="shared" si="3"/>
        <v>1699.5</v>
      </c>
    </row>
    <row r="38" spans="1:21" x14ac:dyDescent="0.3">
      <c r="A38" s="1">
        <v>22</v>
      </c>
      <c r="B38" s="70" t="s">
        <v>78</v>
      </c>
      <c r="C38" s="71"/>
      <c r="D38" s="12">
        <v>60</v>
      </c>
      <c r="E38" s="66" t="s">
        <v>68</v>
      </c>
      <c r="F38" s="69"/>
      <c r="G38" s="67"/>
      <c r="H38" s="68"/>
      <c r="I38" s="68"/>
      <c r="J38" s="69"/>
      <c r="K38" s="9"/>
      <c r="L38" s="9"/>
      <c r="M38" s="9"/>
      <c r="N38" s="9"/>
      <c r="O38" s="9"/>
      <c r="P38" s="9"/>
      <c r="Q38" s="9"/>
      <c r="R38" s="9"/>
      <c r="S38" s="8" t="s">
        <v>76</v>
      </c>
      <c r="T38" s="7">
        <v>103</v>
      </c>
      <c r="U38" s="6">
        <f t="shared" si="3"/>
        <v>6180</v>
      </c>
    </row>
    <row r="39" spans="1:21" x14ac:dyDescent="0.3">
      <c r="A39" s="1">
        <v>23</v>
      </c>
      <c r="B39" s="70" t="s">
        <v>79</v>
      </c>
      <c r="C39" s="71"/>
      <c r="D39" s="12">
        <v>60</v>
      </c>
      <c r="E39" s="66" t="s">
        <v>68</v>
      </c>
      <c r="F39" s="69"/>
      <c r="G39" s="67"/>
      <c r="H39" s="68"/>
      <c r="I39" s="68"/>
      <c r="J39" s="69"/>
      <c r="K39" s="9"/>
      <c r="L39" s="9"/>
      <c r="M39" s="9"/>
      <c r="N39" s="9"/>
      <c r="O39" s="9"/>
      <c r="P39" s="9"/>
      <c r="Q39" s="9"/>
      <c r="R39" s="9"/>
      <c r="S39" s="8" t="s">
        <v>76</v>
      </c>
      <c r="T39" s="7">
        <v>103</v>
      </c>
      <c r="U39" s="6">
        <f t="shared" si="3"/>
        <v>6180</v>
      </c>
    </row>
    <row r="40" spans="1:21" x14ac:dyDescent="0.3">
      <c r="A40" s="1">
        <v>24</v>
      </c>
      <c r="B40" s="70" t="s">
        <v>80</v>
      </c>
      <c r="C40" s="71"/>
      <c r="D40" s="12">
        <v>32</v>
      </c>
      <c r="E40" s="66" t="s">
        <v>68</v>
      </c>
      <c r="F40" s="69"/>
      <c r="G40" s="67"/>
      <c r="H40" s="68"/>
      <c r="I40" s="68"/>
      <c r="J40" s="69"/>
      <c r="K40" s="9"/>
      <c r="L40" s="9"/>
      <c r="M40" s="9"/>
      <c r="N40" s="9"/>
      <c r="O40" s="9"/>
      <c r="P40" s="9"/>
      <c r="Q40" s="9"/>
      <c r="R40" s="9"/>
      <c r="S40" s="8" t="s">
        <v>76</v>
      </c>
      <c r="T40" s="7">
        <v>103</v>
      </c>
      <c r="U40" s="6">
        <f t="shared" si="3"/>
        <v>3296</v>
      </c>
    </row>
    <row r="41" spans="1:21" x14ac:dyDescent="0.3">
      <c r="A41" s="1">
        <v>25</v>
      </c>
      <c r="B41" s="70" t="s">
        <v>81</v>
      </c>
      <c r="C41" s="71"/>
      <c r="D41" s="12">
        <v>25</v>
      </c>
      <c r="E41" s="66" t="s">
        <v>68</v>
      </c>
      <c r="F41" s="69"/>
      <c r="G41" s="67"/>
      <c r="H41" s="68"/>
      <c r="I41" s="68"/>
      <c r="J41" s="69"/>
      <c r="K41" s="9"/>
      <c r="L41" s="9"/>
      <c r="M41" s="9"/>
      <c r="N41" s="9"/>
      <c r="O41" s="9"/>
      <c r="P41" s="9"/>
      <c r="Q41" s="9"/>
      <c r="R41" s="9"/>
      <c r="S41" s="8" t="s">
        <v>76</v>
      </c>
      <c r="T41" s="7">
        <v>103</v>
      </c>
      <c r="U41" s="6">
        <f t="shared" si="3"/>
        <v>2575</v>
      </c>
    </row>
    <row r="42" spans="1:21" x14ac:dyDescent="0.3">
      <c r="A42" s="1">
        <v>26</v>
      </c>
      <c r="B42" s="70" t="s">
        <v>82</v>
      </c>
      <c r="C42" s="71"/>
      <c r="D42" s="12">
        <v>25</v>
      </c>
      <c r="E42" s="66" t="s">
        <v>68</v>
      </c>
      <c r="F42" s="69"/>
      <c r="G42" s="67"/>
      <c r="H42" s="68"/>
      <c r="I42" s="68"/>
      <c r="J42" s="69"/>
      <c r="K42" s="9"/>
      <c r="L42" s="9"/>
      <c r="M42" s="9"/>
      <c r="N42" s="9"/>
      <c r="O42" s="9"/>
      <c r="P42" s="9"/>
      <c r="Q42" s="9"/>
      <c r="R42" s="9"/>
      <c r="S42" s="8" t="s">
        <v>76</v>
      </c>
      <c r="T42" s="7">
        <v>103</v>
      </c>
      <c r="U42" s="6">
        <f t="shared" si="3"/>
        <v>2575</v>
      </c>
    </row>
    <row r="43" spans="1:21" x14ac:dyDescent="0.3">
      <c r="A43" s="1">
        <v>27</v>
      </c>
      <c r="B43" s="70" t="s">
        <v>83</v>
      </c>
      <c r="C43" s="71"/>
      <c r="D43" s="12">
        <v>42</v>
      </c>
      <c r="E43" s="66" t="s">
        <v>68</v>
      </c>
      <c r="F43" s="69"/>
      <c r="G43" s="67"/>
      <c r="H43" s="68"/>
      <c r="I43" s="68"/>
      <c r="J43" s="69"/>
      <c r="K43" s="9"/>
      <c r="L43" s="9"/>
      <c r="M43" s="9"/>
      <c r="N43" s="9"/>
      <c r="O43" s="9"/>
      <c r="P43" s="9"/>
      <c r="Q43" s="9"/>
      <c r="R43" s="9"/>
      <c r="S43" s="8" t="s">
        <v>76</v>
      </c>
      <c r="T43" s="7">
        <v>103</v>
      </c>
      <c r="U43" s="6">
        <f t="shared" si="3"/>
        <v>4326</v>
      </c>
    </row>
    <row r="44" spans="1:21" x14ac:dyDescent="0.3">
      <c r="A44" s="1">
        <v>28</v>
      </c>
      <c r="B44" s="70" t="s">
        <v>84</v>
      </c>
      <c r="C44" s="71"/>
      <c r="D44" s="12">
        <v>45</v>
      </c>
      <c r="E44" s="66" t="s">
        <v>68</v>
      </c>
      <c r="F44" s="69"/>
      <c r="G44" s="67"/>
      <c r="H44" s="68"/>
      <c r="I44" s="68"/>
      <c r="J44" s="69"/>
      <c r="K44" s="9"/>
      <c r="L44" s="9"/>
      <c r="M44" s="9"/>
      <c r="N44" s="9"/>
      <c r="O44" s="9"/>
      <c r="P44" s="9"/>
      <c r="Q44" s="9"/>
      <c r="R44" s="9"/>
      <c r="S44" s="8" t="s">
        <v>76</v>
      </c>
      <c r="T44" s="7">
        <v>103</v>
      </c>
      <c r="U44" s="6">
        <f t="shared" si="3"/>
        <v>4635</v>
      </c>
    </row>
    <row r="45" spans="1:21" x14ac:dyDescent="0.3">
      <c r="A45" s="1">
        <v>29</v>
      </c>
      <c r="B45" s="73" t="s">
        <v>89</v>
      </c>
      <c r="C45" s="74"/>
      <c r="D45" s="12">
        <v>115</v>
      </c>
      <c r="E45" s="78" t="s">
        <v>68</v>
      </c>
      <c r="F45" s="77"/>
      <c r="G45" s="75"/>
      <c r="H45" s="76"/>
      <c r="I45" s="76"/>
      <c r="J45" s="77"/>
      <c r="K45" s="9"/>
      <c r="L45" s="9"/>
      <c r="M45" s="9"/>
      <c r="N45" s="9"/>
      <c r="O45" s="9"/>
      <c r="P45" s="9"/>
      <c r="Q45" s="9"/>
      <c r="R45" s="9"/>
      <c r="S45" s="8" t="s">
        <v>76</v>
      </c>
      <c r="T45" s="7">
        <v>103</v>
      </c>
      <c r="U45" s="6">
        <f t="shared" si="3"/>
        <v>11845</v>
      </c>
    </row>
    <row r="46" spans="1:21" x14ac:dyDescent="0.3">
      <c r="A46" s="1">
        <v>30</v>
      </c>
      <c r="B46" s="73" t="s">
        <v>90</v>
      </c>
      <c r="C46" s="74"/>
      <c r="D46" s="12">
        <v>50</v>
      </c>
      <c r="E46" s="78" t="s">
        <v>68</v>
      </c>
      <c r="F46" s="77"/>
      <c r="G46" s="75"/>
      <c r="H46" s="76"/>
      <c r="I46" s="76"/>
      <c r="J46" s="77"/>
      <c r="K46" s="9"/>
      <c r="L46" s="9"/>
      <c r="M46" s="9"/>
      <c r="N46" s="9"/>
      <c r="O46" s="9"/>
      <c r="P46" s="9"/>
      <c r="Q46" s="9"/>
      <c r="R46" s="9"/>
      <c r="S46" s="8" t="s">
        <v>76</v>
      </c>
      <c r="T46" s="7">
        <v>103</v>
      </c>
      <c r="U46" s="6">
        <f t="shared" si="3"/>
        <v>5150</v>
      </c>
    </row>
    <row r="47" spans="1:21" x14ac:dyDescent="0.3">
      <c r="A47" s="1">
        <v>31</v>
      </c>
      <c r="B47" s="73" t="s">
        <v>91</v>
      </c>
      <c r="C47" s="74"/>
      <c r="D47" s="12">
        <v>15</v>
      </c>
      <c r="E47" s="78" t="s">
        <v>68</v>
      </c>
      <c r="F47" s="77"/>
      <c r="G47" s="75"/>
      <c r="H47" s="76"/>
      <c r="I47" s="76"/>
      <c r="J47" s="77"/>
      <c r="K47" s="9"/>
      <c r="L47" s="9"/>
      <c r="M47" s="9"/>
      <c r="N47" s="9"/>
      <c r="O47" s="9"/>
      <c r="P47" s="9"/>
      <c r="Q47" s="9"/>
      <c r="R47" s="9"/>
      <c r="S47" s="8" t="s">
        <v>76</v>
      </c>
      <c r="T47" s="7">
        <v>103</v>
      </c>
      <c r="U47" s="6">
        <f t="shared" si="3"/>
        <v>1545</v>
      </c>
    </row>
    <row r="48" spans="1:21" x14ac:dyDescent="0.3">
      <c r="B48" s="73" t="s">
        <v>92</v>
      </c>
      <c r="C48" s="74"/>
      <c r="D48" s="12">
        <v>85</v>
      </c>
      <c r="E48" s="78" t="s">
        <v>68</v>
      </c>
      <c r="F48" s="77"/>
      <c r="G48" s="75"/>
      <c r="H48" s="76"/>
      <c r="I48" s="76"/>
      <c r="J48" s="77"/>
      <c r="K48" s="9"/>
      <c r="L48" s="9"/>
      <c r="M48" s="9"/>
      <c r="N48" s="9"/>
      <c r="O48" s="9"/>
      <c r="P48" s="9"/>
      <c r="Q48" s="9"/>
      <c r="R48" s="9"/>
      <c r="S48" s="8" t="s">
        <v>76</v>
      </c>
      <c r="T48" s="7">
        <v>103</v>
      </c>
      <c r="U48" s="6">
        <f t="shared" si="3"/>
        <v>8755</v>
      </c>
    </row>
    <row r="49" spans="1:21" x14ac:dyDescent="0.3">
      <c r="A49" s="1">
        <v>32</v>
      </c>
      <c r="B49" s="70" t="s">
        <v>86</v>
      </c>
      <c r="C49" s="71"/>
      <c r="D49" s="12">
        <v>53</v>
      </c>
      <c r="E49" s="66" t="s">
        <v>68</v>
      </c>
      <c r="F49" s="69"/>
      <c r="G49" s="67"/>
      <c r="H49" s="68"/>
      <c r="I49" s="68"/>
      <c r="J49" s="69"/>
      <c r="K49" s="9"/>
      <c r="L49" s="9"/>
      <c r="M49" s="9"/>
      <c r="N49" s="9"/>
      <c r="O49" s="9"/>
      <c r="P49" s="9"/>
      <c r="Q49" s="9"/>
      <c r="R49" s="9"/>
      <c r="S49" s="8" t="s">
        <v>76</v>
      </c>
      <c r="T49" s="7">
        <v>103</v>
      </c>
      <c r="U49" s="6">
        <f t="shared" si="3"/>
        <v>5459</v>
      </c>
    </row>
    <row r="50" spans="1:21" ht="19.5" thickBot="1" x14ac:dyDescent="0.35">
      <c r="A50" s="1">
        <v>33</v>
      </c>
      <c r="B50" s="81" t="s">
        <v>85</v>
      </c>
      <c r="C50" s="82"/>
      <c r="D50" s="12">
        <v>85</v>
      </c>
      <c r="E50" s="11" t="s">
        <v>68</v>
      </c>
      <c r="F50" s="10"/>
      <c r="G50" s="83"/>
      <c r="H50" s="84"/>
      <c r="I50" s="84"/>
      <c r="J50" s="85"/>
      <c r="K50" s="9"/>
      <c r="L50" s="9"/>
      <c r="M50" s="9"/>
      <c r="N50" s="9"/>
      <c r="O50" s="9"/>
      <c r="P50" s="9"/>
      <c r="Q50" s="9"/>
      <c r="R50" s="9"/>
      <c r="S50" s="8" t="s">
        <v>76</v>
      </c>
      <c r="T50" s="7">
        <v>103</v>
      </c>
      <c r="U50" s="6">
        <f t="shared" si="3"/>
        <v>8755</v>
      </c>
    </row>
    <row r="51" spans="1:21" ht="18.75" customHeight="1" thickBot="1" x14ac:dyDescent="0.3">
      <c r="B51" s="4"/>
      <c r="C51" s="4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5" t="s">
        <v>9</v>
      </c>
      <c r="S51" s="86">
        <f>U18+U19+U20+U21+U22+U23+U24+U25+U26+U27+U28+U29+U30+U31+U32+U33+U35+U34+U36+U37+U38+U39+U40+U41+U42+U43+U44+U45+U46+U47+U48+U49+U50</f>
        <v>81327.8</v>
      </c>
      <c r="T51" s="86"/>
      <c r="U51" s="87"/>
    </row>
    <row r="52" spans="1:21" x14ac:dyDescent="0.25">
      <c r="B52" s="4"/>
      <c r="C52" s="4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 ht="15" customHeight="1" x14ac:dyDescent="0.25">
      <c r="B53" s="80" t="s">
        <v>8</v>
      </c>
      <c r="C53" s="80"/>
      <c r="D53" s="80" t="s">
        <v>4</v>
      </c>
      <c r="E53" s="80"/>
      <c r="F53" s="80"/>
      <c r="G53" s="80" t="s">
        <v>7</v>
      </c>
      <c r="H53" s="80"/>
      <c r="I53" s="80"/>
      <c r="J53" s="80"/>
      <c r="K53" s="80"/>
      <c r="O53" s="1" t="s">
        <v>6</v>
      </c>
      <c r="P53" s="80" t="s">
        <v>1</v>
      </c>
      <c r="Q53" s="80"/>
      <c r="R53" s="80" t="s">
        <v>61</v>
      </c>
      <c r="S53" s="80"/>
    </row>
    <row r="55" spans="1:21" x14ac:dyDescent="0.3">
      <c r="B55" s="79" t="s">
        <v>5</v>
      </c>
      <c r="C55" s="79"/>
      <c r="D55" s="80" t="s">
        <v>4</v>
      </c>
      <c r="E55" s="80"/>
      <c r="F55" s="80"/>
      <c r="G55" s="80" t="s">
        <v>3</v>
      </c>
      <c r="H55" s="80"/>
      <c r="I55" s="80"/>
      <c r="J55" s="80"/>
      <c r="K55" s="80"/>
      <c r="O55" s="2" t="s">
        <v>2</v>
      </c>
      <c r="P55" s="80" t="s">
        <v>1</v>
      </c>
      <c r="Q55" s="80"/>
      <c r="R55" s="80" t="s">
        <v>0</v>
      </c>
      <c r="S55" s="80"/>
    </row>
  </sheetData>
  <sheetProtection formatCells="0"/>
  <protectedRanges>
    <protectedRange sqref="B18:R50" name="Диапазон4"/>
    <protectedRange sqref="O9" name="Диапазон3"/>
    <protectedRange sqref="B4" name="Диапазон2"/>
    <protectedRange sqref="N1" name="Диапазон1"/>
  </protectedRanges>
  <mergeCells count="86">
    <mergeCell ref="B35:C35"/>
    <mergeCell ref="G35:J35"/>
    <mergeCell ref="G1:M1"/>
    <mergeCell ref="F5:J8"/>
    <mergeCell ref="C2:D2"/>
    <mergeCell ref="E2:F2"/>
    <mergeCell ref="G2:J2"/>
    <mergeCell ref="K2:M2"/>
    <mergeCell ref="B5:C7"/>
    <mergeCell ref="D5:E8"/>
    <mergeCell ref="B12:C15"/>
    <mergeCell ref="D12:D15"/>
    <mergeCell ref="E12:E15"/>
    <mergeCell ref="F12:R12"/>
    <mergeCell ref="B9:C9"/>
    <mergeCell ref="D9:E9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G23:J23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7:J27"/>
    <mergeCell ref="B24:C24"/>
    <mergeCell ref="G24:J24"/>
    <mergeCell ref="B25:C25"/>
    <mergeCell ref="G25:J25"/>
    <mergeCell ref="B26:C26"/>
    <mergeCell ref="G26:J26"/>
    <mergeCell ref="B27:C27"/>
    <mergeCell ref="G34:J34"/>
    <mergeCell ref="B28:C28"/>
    <mergeCell ref="G28:J28"/>
    <mergeCell ref="B29:C29"/>
    <mergeCell ref="G29:J29"/>
    <mergeCell ref="B31:C31"/>
    <mergeCell ref="G31:J31"/>
    <mergeCell ref="B32:C32"/>
    <mergeCell ref="G32:J32"/>
    <mergeCell ref="B34:C34"/>
    <mergeCell ref="B50:C50"/>
    <mergeCell ref="G50:J50"/>
    <mergeCell ref="S51:U51"/>
    <mergeCell ref="B53:C53"/>
    <mergeCell ref="D53:F53"/>
    <mergeCell ref="G53:K53"/>
    <mergeCell ref="P53:Q53"/>
    <mergeCell ref="R53:S53"/>
    <mergeCell ref="B55:C55"/>
    <mergeCell ref="D55:F55"/>
    <mergeCell ref="G55:K55"/>
    <mergeCell ref="P55:Q55"/>
    <mergeCell ref="R55:S55"/>
  </mergeCells>
  <pageMargins left="0.7" right="0.7" top="0.75" bottom="0.75" header="0.3" footer="0.3"/>
  <pageSetup paperSize="9" scale="5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2024-12-09T09:25:45Z</cp:lastPrinted>
  <dcterms:created xsi:type="dcterms:W3CDTF">2022-11-18T07:28:23Z</dcterms:created>
  <dcterms:modified xsi:type="dcterms:W3CDTF">2024-12-20T08:27:21Z</dcterms:modified>
</cp:coreProperties>
</file>