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1" sheetId="1" r:id="rId1"/>
  </sheets>
  <calcPr calcId="144525"/>
</workbook>
</file>

<file path=xl/calcChain.xml><?xml version="1.0" encoding="utf-8"?>
<calcChain xmlns="http://schemas.openxmlformats.org/spreadsheetml/2006/main">
  <c r="U37" i="1" l="1"/>
  <c r="U38" i="1" l="1"/>
  <c r="U25" i="1"/>
  <c r="U36" i="1"/>
  <c r="S36" i="1"/>
  <c r="U35" i="1"/>
  <c r="S35" i="1"/>
  <c r="U34" i="1"/>
  <c r="S34" i="1"/>
  <c r="U33" i="1"/>
  <c r="S33" i="1"/>
  <c r="U32" i="1"/>
  <c r="S32" i="1"/>
  <c r="U31" i="1"/>
  <c r="S31" i="1"/>
  <c r="U30" i="1"/>
  <c r="S30" i="1"/>
  <c r="U29" i="1"/>
  <c r="S29" i="1"/>
  <c r="U28" i="1"/>
  <c r="S28" i="1"/>
  <c r="U27" i="1"/>
  <c r="S27" i="1"/>
  <c r="U26" i="1"/>
  <c r="S26" i="1"/>
  <c r="U24" i="1"/>
  <c r="S24" i="1"/>
  <c r="U23" i="1"/>
  <c r="U22" i="1"/>
  <c r="U21" i="1"/>
  <c r="S21" i="1"/>
  <c r="U20" i="1"/>
  <c r="S20" i="1"/>
  <c r="U19" i="1"/>
  <c r="S19" i="1"/>
  <c r="U18" i="1"/>
  <c r="S18" i="1"/>
  <c r="N16" i="1"/>
  <c r="M16" i="1"/>
  <c r="L16" i="1"/>
  <c r="K16" i="1"/>
  <c r="G16" i="1"/>
  <c r="F16" i="1"/>
  <c r="K9" i="1"/>
  <c r="S39" i="1" l="1"/>
  <c r="M9" i="1" s="1"/>
  <c r="N10" i="1" s="1"/>
</calcChain>
</file>

<file path=xl/sharedStrings.xml><?xml version="1.0" encoding="utf-8"?>
<sst xmlns="http://schemas.openxmlformats.org/spreadsheetml/2006/main" count="107" uniqueCount="83">
  <si>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</si>
  <si>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</si>
  <si>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</si>
  <si>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</si>
  <si>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</si>
  <si>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</si>
  <si>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</si>
  <si>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</si>
  <si>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</si>
  <si>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</si>
  <si>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</si>
  <si>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</si>
  <si>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</si>
  <si>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</si>
  <si>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</si>
  <si>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</si>
  <si>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</si>
  <si>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</si>
  <si>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</si>
  <si>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</si>
  <si>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</si>
  <si>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</si>
  <si>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</si>
  <si>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</si>
  <si>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</si>
  <si>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</si>
  <si>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</si>
  <si>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</si>
  <si>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</si>
  <si>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</si>
  <si>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</si>
  <si>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</si>
  <si>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</si>
  <si>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</si>
  <si>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</si>
  <si>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</si>
  <si>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</si>
  <si>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Вермишель</t>
  </si>
  <si>
    <t>Лук</t>
  </si>
  <si>
    <t>Томат</t>
  </si>
  <si>
    <t>Сметана</t>
  </si>
  <si>
    <t>Масло раст</t>
  </si>
  <si>
    <t>л</t>
  </si>
  <si>
    <t>Морковь</t>
  </si>
  <si>
    <t>Куриное филе</t>
  </si>
  <si>
    <t>Масло слив</t>
  </si>
  <si>
    <t>Мука</t>
  </si>
  <si>
    <t>Сахар</t>
  </si>
  <si>
    <t>Молоко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</si>
  <si>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</si>
  <si>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</si>
  <si>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</si>
  <si>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</si>
  <si>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</si>
  <si>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</si>
  <si>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</si>
  <si>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</si>
  <si>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</si>
  <si>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</si>
  <si>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Суп Домашний</t>
  </si>
  <si>
    <t>Компот из яблок</t>
  </si>
  <si>
    <t>Яблоко</t>
  </si>
  <si>
    <t>Балкарова М.М.</t>
  </si>
  <si>
    <t xml:space="preserve">Чай </t>
  </si>
  <si>
    <t>Дрожжи</t>
  </si>
  <si>
    <t>Ватрушка</t>
  </si>
  <si>
    <t xml:space="preserve">директор   </t>
  </si>
  <si>
    <t>Кудаева Л.Л.</t>
  </si>
  <si>
    <t xml:space="preserve">Меню-требование на выдачу продуктов питания  </t>
  </si>
  <si>
    <t>1 неделя</t>
  </si>
  <si>
    <t>вторник</t>
  </si>
  <si>
    <t>шт</t>
  </si>
  <si>
    <t xml:space="preserve">Яйцо    </t>
  </si>
  <si>
    <t>Плов из куриного филе</t>
  </si>
  <si>
    <t>Рис</t>
  </si>
  <si>
    <t>Творог</t>
  </si>
  <si>
    <t>0,063</t>
  </si>
  <si>
    <t>№4</t>
  </si>
  <si>
    <t>14.01.2025г</t>
  </si>
  <si>
    <t>0,0002</t>
  </si>
  <si>
    <t>0,003</t>
  </si>
  <si>
    <t>0,006</t>
  </si>
  <si>
    <t>0,014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</si>
</sst>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3"/>
  <sheetViews>
    <sheetView tabSelected="1" zoomScale="80" zoomScaleNormal="80" workbookViewId="0">
      <selection activeCell="W37" sqref="W37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5.1406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68</v>
      </c>
      <c r="H1" s="74"/>
      <c r="I1" s="74"/>
      <c r="J1" s="74"/>
      <c r="K1" s="74"/>
      <c r="L1" s="74"/>
      <c r="M1" s="74"/>
      <c r="N1" s="67" t="s">
        <v>77</v>
      </c>
    </row>
    <row r="2" spans="2:21" ht="15" customHeight="1" x14ac:dyDescent="0.3">
      <c r="B2" s="1" t="s">
        <v>66</v>
      </c>
      <c r="C2" s="75" t="s">
        <v>1</v>
      </c>
      <c r="D2" s="75"/>
      <c r="E2" s="76" t="s">
        <v>62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78</v>
      </c>
      <c r="G4" s="2"/>
      <c r="H4" s="5"/>
      <c r="I4" s="2"/>
      <c r="J4" s="5"/>
      <c r="K4" s="53" t="s">
        <v>69</v>
      </c>
      <c r="L4" s="1" t="s">
        <v>70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55</v>
      </c>
      <c r="E9" s="107"/>
      <c r="F9" s="108">
        <v>118</v>
      </c>
      <c r="G9" s="109"/>
      <c r="H9" s="109"/>
      <c r="I9" s="109"/>
      <c r="J9" s="109"/>
      <c r="K9" s="110">
        <f>SUM(F9)*D9</f>
        <v>6490</v>
      </c>
      <c r="L9" s="100"/>
      <c r="M9" s="99">
        <f>SUM(S39)/O9</f>
        <v>58.269139784946233</v>
      </c>
      <c r="N9" s="100"/>
      <c r="O9" s="94">
        <v>93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O9*M9</f>
        <v>5419.03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78" customHeight="1" thickBot="1" x14ac:dyDescent="0.3">
      <c r="B14" s="86"/>
      <c r="C14" s="87"/>
      <c r="D14" s="87"/>
      <c r="E14" s="102"/>
      <c r="F14" s="9" t="s">
        <v>28</v>
      </c>
      <c r="G14" s="117" t="s">
        <v>63</v>
      </c>
      <c r="H14" s="117"/>
      <c r="I14" s="117"/>
      <c r="J14" s="117"/>
      <c r="K14" s="61" t="s">
        <v>29</v>
      </c>
      <c r="L14" s="10" t="s">
        <v>59</v>
      </c>
      <c r="M14" s="66" t="s">
        <v>73</v>
      </c>
      <c r="N14" s="10" t="s">
        <v>60</v>
      </c>
      <c r="O14" s="10" t="s">
        <v>29</v>
      </c>
      <c r="P14" s="52" t="s">
        <v>65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93</v>
      </c>
      <c r="G16" s="79">
        <f>SUM(O9)</f>
        <v>93</v>
      </c>
      <c r="H16" s="121"/>
      <c r="I16" s="121"/>
      <c r="J16" s="122"/>
      <c r="K16" s="18">
        <f>SUM(O9)</f>
        <v>93</v>
      </c>
      <c r="L16" s="18">
        <f>SUM(O9)</f>
        <v>93</v>
      </c>
      <c r="M16" s="18">
        <f>SUM(O9)</f>
        <v>93</v>
      </c>
      <c r="N16" s="18">
        <f>SUM(O9)</f>
        <v>93</v>
      </c>
      <c r="O16" s="18">
        <v>93</v>
      </c>
      <c r="P16" s="18">
        <v>93</v>
      </c>
      <c r="Q16" s="18">
        <v>93</v>
      </c>
      <c r="R16" s="19">
        <v>93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30</v>
      </c>
      <c r="L17" s="13">
        <v>200</v>
      </c>
      <c r="M17" s="13">
        <v>200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50</v>
      </c>
      <c r="E18" s="29" t="s">
        <v>36</v>
      </c>
      <c r="F18" s="30"/>
      <c r="G18" s="127"/>
      <c r="H18" s="128"/>
      <c r="I18" s="128"/>
      <c r="J18" s="129"/>
      <c r="K18" s="31"/>
      <c r="L18" s="31">
        <v>5.5E-2</v>
      </c>
      <c r="M18" s="31"/>
      <c r="N18" s="31"/>
      <c r="O18" s="31"/>
      <c r="P18" s="31"/>
      <c r="Q18" s="31"/>
      <c r="R18" s="32"/>
      <c r="S18" s="33">
        <f>SUM(F18:R18)</f>
        <v>5.5E-2</v>
      </c>
      <c r="T18" s="34">
        <v>5.12</v>
      </c>
      <c r="U18" s="35">
        <f t="shared" ref="U18:U38" si="0">SUM(T18)*D18</f>
        <v>256</v>
      </c>
    </row>
    <row r="19" spans="1:21" x14ac:dyDescent="0.3">
      <c r="A19" s="1">
        <v>2</v>
      </c>
      <c r="B19" s="130" t="s">
        <v>37</v>
      </c>
      <c r="C19" s="131"/>
      <c r="D19" s="36">
        <v>43</v>
      </c>
      <c r="E19" s="37" t="s">
        <v>36</v>
      </c>
      <c r="F19" s="38"/>
      <c r="G19" s="132"/>
      <c r="H19" s="133"/>
      <c r="I19" s="133"/>
      <c r="J19" s="134"/>
      <c r="K19" s="39"/>
      <c r="L19" s="39">
        <v>1.4999999999999999E-2</v>
      </c>
      <c r="M19" s="39"/>
      <c r="N19" s="39"/>
      <c r="O19" s="39"/>
      <c r="P19" s="39"/>
      <c r="Q19" s="39"/>
      <c r="R19" s="40"/>
      <c r="S19" s="41">
        <f>SUM(F19:R19)</f>
        <v>1.4999999999999999E-2</v>
      </c>
      <c r="T19" s="42">
        <v>1.4</v>
      </c>
      <c r="U19" s="43">
        <f t="shared" si="0"/>
        <v>60.199999999999996</v>
      </c>
    </row>
    <row r="20" spans="1:21" x14ac:dyDescent="0.3">
      <c r="A20" s="1">
        <v>3</v>
      </c>
      <c r="B20" s="130" t="s">
        <v>38</v>
      </c>
      <c r="C20" s="131"/>
      <c r="D20" s="36">
        <v>40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4.0000000000000001E-3</v>
      </c>
      <c r="N20" s="39"/>
      <c r="O20" s="39"/>
      <c r="P20" s="39"/>
      <c r="Q20" s="39"/>
      <c r="R20" s="40"/>
      <c r="S20" s="41">
        <f t="shared" ref="S20:S36" si="1">SUM(F20:R20)</f>
        <v>8.0000000000000002E-3</v>
      </c>
      <c r="T20" s="42">
        <v>0.74</v>
      </c>
      <c r="U20" s="43">
        <f t="shared" si="0"/>
        <v>29.6</v>
      </c>
    </row>
    <row r="21" spans="1:21" x14ac:dyDescent="0.3">
      <c r="A21" s="1">
        <v>4</v>
      </c>
      <c r="B21" s="130" t="s">
        <v>39</v>
      </c>
      <c r="C21" s="131"/>
      <c r="D21" s="36">
        <v>314</v>
      </c>
      <c r="E21" s="37" t="s">
        <v>36</v>
      </c>
      <c r="F21" s="38"/>
      <c r="G21" s="132"/>
      <c r="H21" s="133"/>
      <c r="I21" s="133"/>
      <c r="J21" s="134"/>
      <c r="K21" s="39"/>
      <c r="L21" s="39">
        <v>2E-3</v>
      </c>
      <c r="M21" s="39"/>
      <c r="N21" s="39"/>
      <c r="O21" s="39"/>
      <c r="P21" s="39"/>
      <c r="Q21" s="39"/>
      <c r="R21" s="40"/>
      <c r="S21" s="41">
        <f t="shared" si="1"/>
        <v>2E-3</v>
      </c>
      <c r="T21" s="42">
        <v>0.14000000000000001</v>
      </c>
      <c r="U21" s="43">
        <f t="shared" si="0"/>
        <v>43.96</v>
      </c>
    </row>
    <row r="22" spans="1:21" x14ac:dyDescent="0.3">
      <c r="A22" s="1">
        <v>5</v>
      </c>
      <c r="B22" s="130" t="s">
        <v>40</v>
      </c>
      <c r="C22" s="131"/>
      <c r="D22" s="36">
        <v>278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 t="s">
        <v>80</v>
      </c>
      <c r="T22" s="42">
        <v>0.28000000000000003</v>
      </c>
      <c r="U22" s="43">
        <f t="shared" si="0"/>
        <v>77.84</v>
      </c>
    </row>
    <row r="23" spans="1:21" x14ac:dyDescent="0.3">
      <c r="A23" s="1">
        <v>6</v>
      </c>
      <c r="B23" s="130" t="s">
        <v>41</v>
      </c>
      <c r="C23" s="131"/>
      <c r="D23" s="36">
        <v>156</v>
      </c>
      <c r="E23" s="65" t="s">
        <v>36</v>
      </c>
      <c r="F23" s="38"/>
      <c r="G23" s="132"/>
      <c r="H23" s="133"/>
      <c r="I23" s="133"/>
      <c r="J23" s="134"/>
      <c r="K23" s="39"/>
      <c r="L23" s="39">
        <v>2E-3</v>
      </c>
      <c r="M23" s="39">
        <v>2E-3</v>
      </c>
      <c r="N23" s="39"/>
      <c r="O23" s="39"/>
      <c r="P23" s="39">
        <v>2E-3</v>
      </c>
      <c r="Q23" s="39"/>
      <c r="R23" s="40"/>
      <c r="S23" s="41" t="s">
        <v>81</v>
      </c>
      <c r="T23" s="42">
        <v>0.56000000000000005</v>
      </c>
      <c r="U23" s="43">
        <f t="shared" si="0"/>
        <v>87.360000000000014</v>
      </c>
    </row>
    <row r="24" spans="1:21" x14ac:dyDescent="0.3">
      <c r="A24" s="1">
        <v>7</v>
      </c>
      <c r="B24" s="130" t="s">
        <v>43</v>
      </c>
      <c r="C24" s="131"/>
      <c r="D24" s="36">
        <v>35</v>
      </c>
      <c r="E24" s="37" t="s">
        <v>36</v>
      </c>
      <c r="F24" s="38"/>
      <c r="G24" s="132"/>
      <c r="H24" s="133"/>
      <c r="I24" s="133"/>
      <c r="J24" s="134"/>
      <c r="K24" s="39"/>
      <c r="L24" s="39">
        <v>4.0000000000000001E-3</v>
      </c>
      <c r="M24" s="39">
        <v>5.0000000000000001E-3</v>
      </c>
      <c r="N24" s="39"/>
      <c r="O24" s="39"/>
      <c r="P24" s="39"/>
      <c r="Q24" s="39"/>
      <c r="R24" s="40"/>
      <c r="S24" s="41">
        <f>SUM(F24:R24)</f>
        <v>9.0000000000000011E-3</v>
      </c>
      <c r="T24" s="42">
        <v>0.84</v>
      </c>
      <c r="U24" s="43">
        <f t="shared" si="0"/>
        <v>29.4</v>
      </c>
    </row>
    <row r="25" spans="1:21" x14ac:dyDescent="0.3">
      <c r="A25" s="1">
        <v>8</v>
      </c>
      <c r="B25" s="55" t="s">
        <v>44</v>
      </c>
      <c r="C25" s="56"/>
      <c r="D25" s="36">
        <v>430</v>
      </c>
      <c r="E25" s="54" t="s">
        <v>36</v>
      </c>
      <c r="F25" s="38"/>
      <c r="G25" s="57"/>
      <c r="H25" s="58"/>
      <c r="I25" s="58"/>
      <c r="J25" s="59"/>
      <c r="K25" s="39"/>
      <c r="L25" s="39"/>
      <c r="M25" s="39">
        <v>6.3E-2</v>
      </c>
      <c r="N25" s="39"/>
      <c r="O25" s="39"/>
      <c r="P25" s="39"/>
      <c r="Q25" s="39"/>
      <c r="R25" s="60"/>
      <c r="S25" s="41" t="s">
        <v>76</v>
      </c>
      <c r="T25" s="42">
        <v>5.86</v>
      </c>
      <c r="U25" s="43">
        <f t="shared" si="0"/>
        <v>2519.8000000000002</v>
      </c>
    </row>
    <row r="26" spans="1:21" x14ac:dyDescent="0.3">
      <c r="A26" s="1">
        <v>9</v>
      </c>
      <c r="B26" s="135" t="s">
        <v>45</v>
      </c>
      <c r="C26" s="136"/>
      <c r="D26" s="28">
        <v>1045</v>
      </c>
      <c r="E26" s="29" t="s">
        <v>36</v>
      </c>
      <c r="F26" s="30"/>
      <c r="G26" s="137"/>
      <c r="H26" s="138"/>
      <c r="I26" s="138"/>
      <c r="J26" s="139"/>
      <c r="K26" s="31"/>
      <c r="L26" s="31"/>
      <c r="M26" s="31"/>
      <c r="N26" s="31"/>
      <c r="O26" s="31"/>
      <c r="P26" s="31">
        <v>1.9E-3</v>
      </c>
      <c r="Q26" s="31"/>
      <c r="R26" s="32"/>
      <c r="S26" s="41">
        <f t="shared" si="1"/>
        <v>1.9E-3</v>
      </c>
      <c r="T26" s="34">
        <v>0.18</v>
      </c>
      <c r="U26" s="35">
        <f t="shared" si="0"/>
        <v>188.1</v>
      </c>
    </row>
    <row r="27" spans="1:21" ht="15.75" customHeight="1" x14ac:dyDescent="0.3">
      <c r="A27" s="1">
        <v>10</v>
      </c>
      <c r="B27" s="130" t="s">
        <v>46</v>
      </c>
      <c r="C27" s="131"/>
      <c r="D27" s="36">
        <v>33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/>
      <c r="N27" s="39"/>
      <c r="O27" s="39"/>
      <c r="P27" s="39">
        <v>3.5000000000000003E-2</v>
      </c>
      <c r="Q27" s="39"/>
      <c r="R27" s="40"/>
      <c r="S27" s="41">
        <f t="shared" si="1"/>
        <v>3.5000000000000003E-2</v>
      </c>
      <c r="T27" s="42">
        <v>3.26</v>
      </c>
      <c r="U27" s="43">
        <f t="shared" si="0"/>
        <v>107.58</v>
      </c>
    </row>
    <row r="28" spans="1:21" x14ac:dyDescent="0.3">
      <c r="A28" s="1">
        <v>11</v>
      </c>
      <c r="B28" s="130" t="s">
        <v>74</v>
      </c>
      <c r="C28" s="131"/>
      <c r="D28" s="44">
        <v>90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3.72</v>
      </c>
      <c r="U28" s="43">
        <f t="shared" si="0"/>
        <v>334.8</v>
      </c>
    </row>
    <row r="29" spans="1:21" x14ac:dyDescent="0.3">
      <c r="A29" s="1">
        <v>12</v>
      </c>
      <c r="B29" s="130" t="s">
        <v>61</v>
      </c>
      <c r="C29" s="131"/>
      <c r="D29" s="36">
        <v>60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0.01</v>
      </c>
      <c r="O29" s="39"/>
      <c r="P29" s="39"/>
      <c r="Q29" s="39"/>
      <c r="R29" s="40"/>
      <c r="S29" s="41">
        <f t="shared" si="1"/>
        <v>0.01</v>
      </c>
      <c r="T29" s="42">
        <v>0.93</v>
      </c>
      <c r="U29" s="43">
        <f t="shared" si="0"/>
        <v>55.800000000000004</v>
      </c>
    </row>
    <row r="30" spans="1:21" x14ac:dyDescent="0.3">
      <c r="A30" s="1">
        <v>13</v>
      </c>
      <c r="B30" s="130" t="s">
        <v>47</v>
      </c>
      <c r="C30" s="131"/>
      <c r="D30" s="36">
        <v>73</v>
      </c>
      <c r="E30" s="37" t="s">
        <v>36</v>
      </c>
      <c r="F30" s="38">
        <v>3.0000000000000001E-3</v>
      </c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3.0000000000000001E-3</v>
      </c>
      <c r="Q30" s="39">
        <v>0.01</v>
      </c>
      <c r="R30" s="40"/>
      <c r="S30" s="41">
        <f t="shared" si="1"/>
        <v>3.5999999999999997E-2</v>
      </c>
      <c r="T30" s="42">
        <v>3.35</v>
      </c>
      <c r="U30" s="43">
        <f t="shared" si="0"/>
        <v>244.55</v>
      </c>
    </row>
    <row r="31" spans="1:21" x14ac:dyDescent="0.3">
      <c r="A31" s="1">
        <v>14</v>
      </c>
      <c r="B31" s="130" t="s">
        <v>29</v>
      </c>
      <c r="C31" s="131"/>
      <c r="D31" s="36">
        <v>46</v>
      </c>
      <c r="E31" s="37" t="s">
        <v>36</v>
      </c>
      <c r="F31" s="38"/>
      <c r="G31" s="132"/>
      <c r="H31" s="133"/>
      <c r="I31" s="133"/>
      <c r="J31" s="134"/>
      <c r="K31" s="39">
        <v>3.2800000000000003E-2</v>
      </c>
      <c r="L31" s="39"/>
      <c r="M31" s="39"/>
      <c r="N31" s="39"/>
      <c r="O31" s="39">
        <v>0.05</v>
      </c>
      <c r="P31" s="39"/>
      <c r="Q31" s="39"/>
      <c r="R31" s="40"/>
      <c r="S31" s="41">
        <f t="shared" si="1"/>
        <v>8.2800000000000012E-2</v>
      </c>
      <c r="T31" s="42">
        <v>7.7</v>
      </c>
      <c r="U31" s="43">
        <f t="shared" si="0"/>
        <v>354.2</v>
      </c>
    </row>
    <row r="32" spans="1:21" x14ac:dyDescent="0.3">
      <c r="A32" s="1">
        <v>15</v>
      </c>
      <c r="B32" s="130" t="s">
        <v>48</v>
      </c>
      <c r="C32" s="131"/>
      <c r="D32" s="36">
        <v>85</v>
      </c>
      <c r="E32" s="37" t="s">
        <v>42</v>
      </c>
      <c r="F32" s="38">
        <v>0.05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0.01</v>
      </c>
      <c r="Q32" s="39"/>
      <c r="R32" s="40"/>
      <c r="S32" s="41">
        <f t="shared" si="1"/>
        <v>6.0000000000000005E-2</v>
      </c>
      <c r="T32" s="42">
        <v>5</v>
      </c>
      <c r="U32" s="43">
        <f t="shared" si="0"/>
        <v>425</v>
      </c>
    </row>
    <row r="33" spans="1:21" x14ac:dyDescent="0.3">
      <c r="A33" s="1">
        <v>16</v>
      </c>
      <c r="B33" s="130" t="s">
        <v>72</v>
      </c>
      <c r="C33" s="131"/>
      <c r="D33" s="36">
        <v>11</v>
      </c>
      <c r="E33" s="63" t="s">
        <v>71</v>
      </c>
      <c r="F33" s="38"/>
      <c r="G33" s="132"/>
      <c r="H33" s="133"/>
      <c r="I33" s="133"/>
      <c r="J33" s="134"/>
      <c r="K33" s="39"/>
      <c r="L33" s="39"/>
      <c r="M33" s="39"/>
      <c r="N33" s="39"/>
      <c r="O33" s="39"/>
      <c r="P33" s="39">
        <v>5.0000000000000001E-3</v>
      </c>
      <c r="Q33" s="39"/>
      <c r="R33" s="40"/>
      <c r="S33" s="41">
        <f t="shared" si="1"/>
        <v>5.0000000000000001E-3</v>
      </c>
      <c r="T33" s="42">
        <v>7</v>
      </c>
      <c r="U33" s="43">
        <f t="shared" si="0"/>
        <v>77</v>
      </c>
    </row>
    <row r="34" spans="1:21" x14ac:dyDescent="0.3">
      <c r="A34" s="1">
        <v>17</v>
      </c>
      <c r="B34" s="140" t="s">
        <v>30</v>
      </c>
      <c r="C34" s="141"/>
      <c r="D34" s="46">
        <v>770</v>
      </c>
      <c r="E34" s="62" t="s">
        <v>36</v>
      </c>
      <c r="F34" s="47"/>
      <c r="G34" s="142">
        <v>2.0000000000000001E-4</v>
      </c>
      <c r="H34" s="143"/>
      <c r="I34" s="143"/>
      <c r="J34" s="144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3.6999999999999998E-2</v>
      </c>
      <c r="U34" s="43">
        <f t="shared" si="0"/>
        <v>28.49</v>
      </c>
    </row>
    <row r="35" spans="1:21" x14ac:dyDescent="0.3">
      <c r="A35" s="1">
        <v>18</v>
      </c>
      <c r="B35" s="140" t="s">
        <v>31</v>
      </c>
      <c r="C35" s="141"/>
      <c r="D35" s="46">
        <v>17</v>
      </c>
      <c r="E35" s="37" t="s">
        <v>36</v>
      </c>
      <c r="F35" s="47"/>
      <c r="G35" s="142"/>
      <c r="H35" s="143"/>
      <c r="I35" s="143"/>
      <c r="J35" s="144"/>
      <c r="K35" s="39"/>
      <c r="L35" s="39"/>
      <c r="M35" s="39"/>
      <c r="N35" s="39"/>
      <c r="O35" s="39"/>
      <c r="P35" s="39"/>
      <c r="Q35" s="39"/>
      <c r="R35" s="40">
        <v>5.0000000000000001E-3</v>
      </c>
      <c r="S35" s="41">
        <f>SUM(F35:R35)</f>
        <v>5.0000000000000001E-3</v>
      </c>
      <c r="T35" s="48">
        <v>0.47</v>
      </c>
      <c r="U35" s="43">
        <f t="shared" si="0"/>
        <v>7.9899999999999993</v>
      </c>
    </row>
    <row r="36" spans="1:21" x14ac:dyDescent="0.3">
      <c r="A36" s="1">
        <v>19</v>
      </c>
      <c r="B36" s="140" t="s">
        <v>49</v>
      </c>
      <c r="C36" s="141"/>
      <c r="D36" s="46">
        <v>50</v>
      </c>
      <c r="E36" s="37" t="s">
        <v>36</v>
      </c>
      <c r="F36" s="47">
        <v>0.02</v>
      </c>
      <c r="G36" s="142"/>
      <c r="H36" s="143"/>
      <c r="I36" s="143"/>
      <c r="J36" s="144"/>
      <c r="K36" s="39"/>
      <c r="L36" s="39"/>
      <c r="M36" s="39"/>
      <c r="N36" s="39"/>
      <c r="O36" s="39"/>
      <c r="P36" s="39"/>
      <c r="Q36" s="39"/>
      <c r="R36" s="40"/>
      <c r="S36" s="41">
        <f t="shared" si="1"/>
        <v>0.02</v>
      </c>
      <c r="T36" s="42">
        <v>1.86</v>
      </c>
      <c r="U36" s="43">
        <f t="shared" si="0"/>
        <v>93</v>
      </c>
    </row>
    <row r="37" spans="1:21" x14ac:dyDescent="0.3">
      <c r="A37" s="1">
        <v>20</v>
      </c>
      <c r="B37" s="68" t="s">
        <v>75</v>
      </c>
      <c r="C37" s="69"/>
      <c r="D37" s="46">
        <v>300</v>
      </c>
      <c r="E37" s="73"/>
      <c r="F37" s="72"/>
      <c r="G37" s="70"/>
      <c r="H37" s="71"/>
      <c r="I37" s="71"/>
      <c r="J37" s="72"/>
      <c r="K37" s="39"/>
      <c r="L37" s="39"/>
      <c r="M37" s="39"/>
      <c r="N37" s="39"/>
      <c r="O37" s="39"/>
      <c r="P37" s="39">
        <v>1.4E-2</v>
      </c>
      <c r="Q37" s="39"/>
      <c r="R37" s="70"/>
      <c r="S37" s="41" t="s">
        <v>82</v>
      </c>
      <c r="T37" s="42">
        <v>1.3</v>
      </c>
      <c r="U37" s="43">
        <f t="shared" si="0"/>
        <v>390</v>
      </c>
    </row>
    <row r="38" spans="1:21" ht="19.5" thickBot="1" x14ac:dyDescent="0.35">
      <c r="A38" s="1">
        <v>21</v>
      </c>
      <c r="B38" s="140" t="s">
        <v>64</v>
      </c>
      <c r="C38" s="141"/>
      <c r="D38" s="46">
        <v>440</v>
      </c>
      <c r="E38" s="62" t="s">
        <v>36</v>
      </c>
      <c r="F38" s="47"/>
      <c r="G38" s="142"/>
      <c r="H38" s="143"/>
      <c r="I38" s="143"/>
      <c r="J38" s="144"/>
      <c r="K38" s="39"/>
      <c r="L38" s="39"/>
      <c r="M38" s="39"/>
      <c r="N38" s="39"/>
      <c r="O38" s="39"/>
      <c r="P38" s="39">
        <v>2.0000000000000001E-4</v>
      </c>
      <c r="Q38" s="39"/>
      <c r="R38" s="40"/>
      <c r="S38" s="41" t="s">
        <v>79</v>
      </c>
      <c r="T38" s="64">
        <v>1.9E-2</v>
      </c>
      <c r="U38" s="43">
        <f t="shared" si="0"/>
        <v>8.36</v>
      </c>
    </row>
    <row r="39" spans="1:21" ht="18.75" customHeight="1" thickBot="1" x14ac:dyDescent="0.3">
      <c r="B39" s="49"/>
      <c r="C39" s="49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50" t="s">
        <v>50</v>
      </c>
      <c r="S39" s="99">
        <f>SUM(U18:U38)</f>
        <v>5419.03</v>
      </c>
      <c r="T39" s="99"/>
      <c r="U39" s="100"/>
    </row>
    <row r="41" spans="1:21" ht="15" customHeight="1" x14ac:dyDescent="0.25">
      <c r="B41" s="75" t="s">
        <v>51</v>
      </c>
      <c r="C41" s="75"/>
      <c r="D41" s="75" t="s">
        <v>52</v>
      </c>
      <c r="E41" s="75"/>
      <c r="F41" s="75"/>
      <c r="G41" s="75" t="s">
        <v>53</v>
      </c>
      <c r="H41" s="75"/>
      <c r="I41" s="75"/>
      <c r="J41" s="75"/>
      <c r="K41" s="75"/>
      <c r="O41" s="1" t="s">
        <v>54</v>
      </c>
      <c r="P41" s="75" t="s">
        <v>5</v>
      </c>
      <c r="Q41" s="75"/>
      <c r="R41" s="75" t="s">
        <v>67</v>
      </c>
      <c r="S41" s="75"/>
    </row>
    <row r="43" spans="1:21" x14ac:dyDescent="0.3">
      <c r="B43" s="145" t="s">
        <v>55</v>
      </c>
      <c r="C43" s="145"/>
      <c r="D43" s="75" t="s">
        <v>52</v>
      </c>
      <c r="E43" s="75"/>
      <c r="F43" s="75"/>
      <c r="G43" s="75" t="s">
        <v>56</v>
      </c>
      <c r="H43" s="75"/>
      <c r="I43" s="75"/>
      <c r="J43" s="75"/>
      <c r="K43" s="75"/>
      <c r="O43" s="51" t="s">
        <v>57</v>
      </c>
      <c r="P43" s="75" t="s">
        <v>5</v>
      </c>
      <c r="Q43" s="75"/>
      <c r="R43" s="75" t="s">
        <v>58</v>
      </c>
      <c r="S43" s="75"/>
    </row>
  </sheetData>
  <sheetProtection formatCells="0"/>
  <protectedRanges>
    <protectedRange sqref="B34:R38 B28:R33 B18:R27" name="Диапазон4"/>
    <protectedRange sqref="O9" name="Диапазон3"/>
    <protectedRange sqref="B4" name="Диапазон2"/>
    <protectedRange sqref="N1" name="Диапазон1"/>
  </protectedRanges>
  <mergeCells count="90">
    <mergeCell ref="B43:C43"/>
    <mergeCell ref="D43:F43"/>
    <mergeCell ref="G43:K43"/>
    <mergeCell ref="P43:Q43"/>
    <mergeCell ref="R43:S43"/>
    <mergeCell ref="B36:C36"/>
    <mergeCell ref="G36:J36"/>
    <mergeCell ref="B38:C38"/>
    <mergeCell ref="G38:J38"/>
    <mergeCell ref="S39:U39"/>
    <mergeCell ref="B41:C41"/>
    <mergeCell ref="D41:F41"/>
    <mergeCell ref="G41:K41"/>
    <mergeCell ref="P41:Q41"/>
    <mergeCell ref="R41:S41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6:C26"/>
    <mergeCell ref="G26:J26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4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2024-12-17T06:41:28Z</cp:lastPrinted>
  <dcterms:created xsi:type="dcterms:W3CDTF">2023-01-16T06:46:51Z</dcterms:created>
  <dcterms:modified xsi:type="dcterms:W3CDTF">2025-01-14T06:58:35Z</dcterms:modified>
</cp:coreProperties>
</file>