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<sst xmlns="http://schemas.openxmlformats.org/spreadsheetml/2006/main" count="111" uniqueCount="88">
  <si>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</si>
  <si>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</si>
  <si>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</si>
  <si>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</si>
  <si>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</si>
  <si>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</si>
  <si>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</si>
  <si>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</si>
  <si>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</si>
  <si>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</si>
  <si>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</si>
  <si>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</si>
  <si>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</si>
  <si>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</si>
  <si>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</si>
  <si>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</si>
  <si>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</si>
  <si>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</si>
  <si>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</si>
  <si>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</si>
  <si>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</si>
  <si>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</si>
  <si>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</si>
  <si>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</si>
  <si>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</si>
  <si>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</si>
  <si>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</si>
  <si>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</si>
  <si>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</si>
  <si>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</si>
  <si>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</si>
  <si>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</si>
  <si>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</si>
  <si>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</si>
  <si>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</si>
  <si>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</si>
  <si>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</si>
  <si>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</si>
  <si>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</si>
  <si>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</si>
  <si>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</si>
  <si>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</si>
  <si>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</si>
  <si>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</si>
  <si>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</si>
  <si>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</si>
  <si>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</si>
  <si>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</si>
  <si>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</si>
  <si>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</si>
  <si>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</si>
  <si>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</si>
  <si>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</si>
  <si>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</si>
  <si>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</si>
  <si>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</si>
  <si>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</si>
  <si>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</si>
  <si>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</si>
  <si>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</si>
  <si>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</si>
  <si>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</si>
  <si>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</si>
  <si>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</si>
  <si>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</si>
  <si>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</si>
  <si>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</si>
  <si>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</si>
  <si>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</si>
  <si>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</si>
  <si>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</si>
  <si>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</si>
  <si>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</si>
  <si>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</si>
  <si>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</si>
  <si>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</si>
  <si>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</si>
  <si>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</si>
  <si>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</si>
  <si>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</si>
  <si>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</si>
  <si>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</si>
  <si>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</si>
  <si>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0,037</t>
  </si>
  <si>
    <t>16.01.2025г</t>
  </si>
  <si>
    <t>№6</t>
  </si>
  <si>
    <t>0,005</t>
  </si>
  <si>
    <t>Меню-требование на выдачу продуктов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</si>
</sst>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X38" sqref="X38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1" t="s">
        <v>87</v>
      </c>
      <c r="F1" s="81"/>
      <c r="G1" s="81"/>
      <c r="H1" s="81"/>
      <c r="I1" s="81"/>
      <c r="J1" s="81"/>
      <c r="K1" s="81"/>
      <c r="L1" s="81"/>
      <c r="M1" s="64" t="s">
        <v>85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1" t="s">
        <v>66</v>
      </c>
      <c r="D2" s="81"/>
      <c r="E2" s="88" t="s">
        <v>69</v>
      </c>
      <c r="F2" s="88"/>
      <c r="G2" s="81" t="s">
        <v>65</v>
      </c>
      <c r="H2" s="81"/>
      <c r="I2" s="81"/>
      <c r="J2" s="81"/>
      <c r="K2" s="81" t="s">
        <v>64</v>
      </c>
      <c r="L2" s="81"/>
      <c r="M2" s="3" t="s">
        <v>77</v>
      </c>
      <c r="N2" s="81" t="s">
        <v>63</v>
      </c>
      <c r="O2" s="81"/>
      <c r="P2" s="4"/>
      <c r="Q2" s="4"/>
      <c r="R2" s="81" t="s">
        <v>1</v>
      </c>
      <c r="S2" s="81"/>
      <c r="T2" s="107" t="s">
        <v>62</v>
      </c>
      <c r="U2" s="107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1" t="s">
        <v>61</v>
      </c>
      <c r="T4" s="81"/>
      <c r="U4" s="3"/>
      <c r="V4" s="3"/>
    </row>
    <row r="5" spans="2:24" ht="15" customHeight="1" x14ac:dyDescent="0.25">
      <c r="B5" s="101" t="s">
        <v>60</v>
      </c>
      <c r="C5" s="102"/>
      <c r="D5" s="82" t="s">
        <v>59</v>
      </c>
      <c r="E5" s="91"/>
      <c r="F5" s="82" t="s">
        <v>58</v>
      </c>
      <c r="G5" s="83"/>
      <c r="H5" s="83"/>
      <c r="I5" s="83"/>
      <c r="J5" s="83"/>
      <c r="K5" s="82" t="s">
        <v>57</v>
      </c>
      <c r="L5" s="83" t="s">
        <v>56</v>
      </c>
      <c r="M5" s="91"/>
      <c r="N5" s="82" t="s">
        <v>55</v>
      </c>
      <c r="O5" s="91"/>
      <c r="P5" s="8"/>
      <c r="Q5" s="8"/>
      <c r="R5" s="3"/>
      <c r="S5" s="108" t="s">
        <v>54</v>
      </c>
      <c r="T5" s="108"/>
      <c r="U5" s="3"/>
      <c r="V5" s="3"/>
    </row>
    <row r="6" spans="2:24" ht="21" x14ac:dyDescent="0.25">
      <c r="B6" s="103"/>
      <c r="C6" s="104"/>
      <c r="D6" s="84"/>
      <c r="E6" s="92"/>
      <c r="F6" s="84"/>
      <c r="G6" s="85"/>
      <c r="H6" s="85"/>
      <c r="I6" s="85"/>
      <c r="J6" s="85"/>
      <c r="K6" s="84"/>
      <c r="L6" s="85"/>
      <c r="M6" s="92"/>
      <c r="N6" s="84"/>
      <c r="O6" s="92"/>
      <c r="P6" s="8"/>
      <c r="Q6" s="8"/>
      <c r="R6" s="3"/>
      <c r="S6" s="108">
        <v>504202</v>
      </c>
      <c r="T6" s="108"/>
      <c r="U6" s="3"/>
      <c r="V6" s="3"/>
    </row>
    <row r="7" spans="2:24" ht="27.75" customHeight="1" thickBot="1" x14ac:dyDescent="0.3">
      <c r="B7" s="105"/>
      <c r="C7" s="106"/>
      <c r="D7" s="84"/>
      <c r="E7" s="92"/>
      <c r="F7" s="84"/>
      <c r="G7" s="85"/>
      <c r="H7" s="85"/>
      <c r="I7" s="85"/>
      <c r="J7" s="85"/>
      <c r="K7" s="84"/>
      <c r="L7" s="85"/>
      <c r="M7" s="92"/>
      <c r="N7" s="84"/>
      <c r="O7" s="92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86"/>
      <c r="E8" s="93"/>
      <c r="F8" s="86"/>
      <c r="G8" s="87"/>
      <c r="H8" s="87"/>
      <c r="I8" s="87"/>
      <c r="J8" s="87"/>
      <c r="K8" s="86"/>
      <c r="L8" s="87"/>
      <c r="M8" s="93"/>
      <c r="N8" s="86"/>
      <c r="O8" s="93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9"/>
      <c r="C9" s="100"/>
      <c r="D9" s="97">
        <v>60</v>
      </c>
      <c r="E9" s="98"/>
      <c r="F9" s="109">
        <v>118</v>
      </c>
      <c r="G9" s="110"/>
      <c r="H9" s="110"/>
      <c r="I9" s="110"/>
      <c r="J9" s="110"/>
      <c r="K9" s="11">
        <f>SUM(F9)*D9</f>
        <v>7080</v>
      </c>
      <c r="L9" s="89">
        <f>SUM(T40)/N9</f>
        <v>61.076483516483513</v>
      </c>
      <c r="M9" s="90"/>
      <c r="N9" s="94">
        <v>91</v>
      </c>
      <c r="O9" s="96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4" t="s">
        <v>51</v>
      </c>
      <c r="E10" s="95"/>
      <c r="F10" s="95"/>
      <c r="G10" s="95"/>
      <c r="H10" s="95"/>
      <c r="I10" s="95"/>
      <c r="J10" s="95"/>
      <c r="K10" s="95"/>
      <c r="L10" s="96"/>
      <c r="M10" s="89">
        <f>L9*N9</f>
        <v>5557.96</v>
      </c>
      <c r="N10" s="89"/>
      <c r="O10" s="90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82" t="s">
        <v>50</v>
      </c>
      <c r="C12" s="91"/>
      <c r="D12" s="91" t="s">
        <v>49</v>
      </c>
      <c r="E12" s="122" t="s">
        <v>48</v>
      </c>
      <c r="F12" s="94" t="s">
        <v>47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41" t="s">
        <v>46</v>
      </c>
      <c r="U12" s="122" t="s">
        <v>45</v>
      </c>
      <c r="V12" s="138" t="s">
        <v>44</v>
      </c>
    </row>
    <row r="13" spans="2:24" ht="17.25" customHeight="1" thickBot="1" x14ac:dyDescent="0.3">
      <c r="B13" s="84"/>
      <c r="C13" s="92"/>
      <c r="D13" s="92"/>
      <c r="E13" s="123"/>
      <c r="F13" s="94" t="s">
        <v>43</v>
      </c>
      <c r="G13" s="95"/>
      <c r="H13" s="95"/>
      <c r="I13" s="95"/>
      <c r="J13" s="95"/>
      <c r="K13" s="96"/>
      <c r="L13" s="95"/>
      <c r="M13" s="95"/>
      <c r="N13" s="95"/>
      <c r="O13" s="95"/>
      <c r="P13" s="95"/>
      <c r="Q13" s="94" t="s">
        <v>42</v>
      </c>
      <c r="R13" s="95"/>
      <c r="S13" s="96"/>
      <c r="T13" s="142"/>
      <c r="U13" s="123"/>
      <c r="V13" s="139"/>
      <c r="X13" s="1" t="s">
        <v>75</v>
      </c>
    </row>
    <row r="14" spans="2:24" ht="126.75" thickBot="1" x14ac:dyDescent="0.3">
      <c r="B14" s="84"/>
      <c r="C14" s="92"/>
      <c r="D14" s="92"/>
      <c r="E14" s="123"/>
      <c r="F14" s="12" t="s">
        <v>41</v>
      </c>
      <c r="G14" s="127" t="s">
        <v>68</v>
      </c>
      <c r="H14" s="127"/>
      <c r="I14" s="127"/>
      <c r="J14" s="127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142"/>
      <c r="U14" s="123"/>
      <c r="V14" s="139"/>
    </row>
    <row r="15" spans="2:24" ht="15.75" customHeight="1" thickBot="1" x14ac:dyDescent="0.3">
      <c r="B15" s="86"/>
      <c r="C15" s="93"/>
      <c r="D15" s="93"/>
      <c r="E15" s="124"/>
      <c r="F15" s="17"/>
      <c r="G15" s="128"/>
      <c r="H15" s="128"/>
      <c r="I15" s="128"/>
      <c r="J15" s="128"/>
      <c r="K15" s="18"/>
      <c r="L15" s="18"/>
      <c r="M15" s="18"/>
      <c r="N15" s="18"/>
      <c r="O15" s="18"/>
      <c r="P15" s="18"/>
      <c r="Q15" s="18"/>
      <c r="R15" s="18"/>
      <c r="S15" s="18"/>
      <c r="T15" s="143"/>
      <c r="U15" s="124"/>
      <c r="V15" s="140"/>
    </row>
    <row r="16" spans="2:24" ht="21" x14ac:dyDescent="0.25">
      <c r="B16" s="118" t="s">
        <v>37</v>
      </c>
      <c r="C16" s="119"/>
      <c r="D16" s="19"/>
      <c r="E16" s="20"/>
      <c r="F16" s="21">
        <f>N9</f>
        <v>91</v>
      </c>
      <c r="G16" s="102">
        <f>SUM(N9)</f>
        <v>91</v>
      </c>
      <c r="H16" s="144"/>
      <c r="I16" s="144"/>
      <c r="J16" s="145"/>
      <c r="K16" s="22">
        <f>SUM(N9)</f>
        <v>91</v>
      </c>
      <c r="L16" s="22">
        <f>SUM(N9)</f>
        <v>91</v>
      </c>
      <c r="M16" s="22">
        <f>SUM(N9)</f>
        <v>91</v>
      </c>
      <c r="N16" s="22">
        <f>SUM(N9)</f>
        <v>91</v>
      </c>
      <c r="O16" s="22">
        <f>SUM(N9)</f>
        <v>91</v>
      </c>
      <c r="P16" s="22">
        <f>SUM(N9)</f>
        <v>91</v>
      </c>
      <c r="Q16" s="22">
        <f>SUM(N9)</f>
        <v>91</v>
      </c>
      <c r="R16" s="22">
        <f>SUM(N9)</f>
        <v>91</v>
      </c>
      <c r="S16" s="22">
        <f>SUM(N9)</f>
        <v>91</v>
      </c>
      <c r="T16" s="23"/>
      <c r="U16" s="20"/>
      <c r="V16" s="24"/>
    </row>
    <row r="17" spans="1:22" ht="24.75" customHeight="1" thickBot="1" x14ac:dyDescent="0.3">
      <c r="B17" s="120" t="s">
        <v>36</v>
      </c>
      <c r="C17" s="121"/>
      <c r="D17" s="25"/>
      <c r="E17" s="26" t="s">
        <v>35</v>
      </c>
      <c r="F17" s="27">
        <v>200</v>
      </c>
      <c r="G17" s="106">
        <v>200</v>
      </c>
      <c r="H17" s="114"/>
      <c r="I17" s="114"/>
      <c r="J17" s="115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33</v>
      </c>
      <c r="C18" s="117"/>
      <c r="D18" s="31">
        <v>156</v>
      </c>
      <c r="E18" s="32" t="s">
        <v>10</v>
      </c>
      <c r="F18" s="33"/>
      <c r="G18" s="111"/>
      <c r="H18" s="112"/>
      <c r="I18" s="112"/>
      <c r="J18" s="113"/>
      <c r="K18" s="34"/>
      <c r="L18" s="34">
        <v>3.0000000000000001E-3</v>
      </c>
      <c r="M18" s="34">
        <v>4.0000000000000001E-3</v>
      </c>
      <c r="N18" s="34"/>
      <c r="O18" s="34"/>
      <c r="P18" s="34"/>
      <c r="Q18" s="34"/>
      <c r="R18" s="34"/>
      <c r="S18" s="34"/>
      <c r="T18" s="35">
        <f t="shared" ref="T18:T30" si="0">SUM(F18:S18)</f>
        <v>7.0000000000000001E-3</v>
      </c>
      <c r="U18" s="36">
        <v>0.64</v>
      </c>
      <c r="V18" s="37">
        <f t="shared" ref="V18:V39" si="1">SUM(U18)*D18</f>
        <v>99.84</v>
      </c>
    </row>
    <row r="19" spans="1:22" ht="21" x14ac:dyDescent="0.35">
      <c r="A19" s="1">
        <v>2</v>
      </c>
      <c r="B19" s="116" t="s">
        <v>32</v>
      </c>
      <c r="C19" s="117"/>
      <c r="D19" s="31">
        <v>40</v>
      </c>
      <c r="E19" s="32" t="s">
        <v>10</v>
      </c>
      <c r="F19" s="33"/>
      <c r="G19" s="111"/>
      <c r="H19" s="112"/>
      <c r="I19" s="112"/>
      <c r="J19" s="113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0.64</v>
      </c>
      <c r="V19" s="37">
        <f t="shared" si="1"/>
        <v>25.6</v>
      </c>
    </row>
    <row r="20" spans="1:22" ht="21" x14ac:dyDescent="0.35">
      <c r="A20" s="1">
        <v>3</v>
      </c>
      <c r="B20" s="116" t="s">
        <v>31</v>
      </c>
      <c r="C20" s="117"/>
      <c r="D20" s="31">
        <v>36</v>
      </c>
      <c r="E20" s="32" t="s">
        <v>10</v>
      </c>
      <c r="F20" s="33"/>
      <c r="G20" s="111"/>
      <c r="H20" s="112"/>
      <c r="I20" s="112"/>
      <c r="J20" s="113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1.37</v>
      </c>
      <c r="V20" s="37">
        <f t="shared" si="1"/>
        <v>49.320000000000007</v>
      </c>
    </row>
    <row r="21" spans="1:22" ht="21" x14ac:dyDescent="0.35">
      <c r="A21" s="1">
        <v>4</v>
      </c>
      <c r="B21" s="116" t="s">
        <v>30</v>
      </c>
      <c r="C21" s="117"/>
      <c r="D21" s="31">
        <v>50</v>
      </c>
      <c r="E21" s="32" t="s">
        <v>10</v>
      </c>
      <c r="F21" s="33"/>
      <c r="G21" s="111"/>
      <c r="H21" s="112"/>
      <c r="I21" s="112"/>
      <c r="J21" s="113"/>
      <c r="K21" s="34"/>
      <c r="L21" s="34">
        <v>0.04</v>
      </c>
      <c r="M21" s="34"/>
      <c r="N21" s="34"/>
      <c r="O21" s="34"/>
      <c r="P21" s="34"/>
      <c r="Q21" s="34"/>
      <c r="R21" s="34"/>
      <c r="S21" s="34"/>
      <c r="T21" s="35">
        <f t="shared" si="0"/>
        <v>0.04</v>
      </c>
      <c r="U21" s="36">
        <v>3.64</v>
      </c>
      <c r="V21" s="37">
        <f t="shared" si="1"/>
        <v>182</v>
      </c>
    </row>
    <row r="22" spans="1:22" ht="21" x14ac:dyDescent="0.35">
      <c r="A22" s="1">
        <v>5</v>
      </c>
      <c r="B22" s="116" t="s">
        <v>29</v>
      </c>
      <c r="C22" s="117"/>
      <c r="D22" s="31">
        <v>35</v>
      </c>
      <c r="E22" s="32" t="s">
        <v>10</v>
      </c>
      <c r="F22" s="33"/>
      <c r="G22" s="111"/>
      <c r="H22" s="112"/>
      <c r="I22" s="112"/>
      <c r="J22" s="113"/>
      <c r="K22" s="34"/>
      <c r="L22" s="34">
        <v>4.0000000000000001E-3</v>
      </c>
      <c r="M22" s="34">
        <v>4.0000000000000001E-3</v>
      </c>
      <c r="N22" s="34"/>
      <c r="O22" s="34"/>
      <c r="P22" s="34"/>
      <c r="Q22" s="34"/>
      <c r="R22" s="34"/>
      <c r="S22" s="34"/>
      <c r="T22" s="35">
        <f t="shared" si="0"/>
        <v>8.0000000000000002E-3</v>
      </c>
      <c r="U22" s="36">
        <v>0.73</v>
      </c>
      <c r="V22" s="37">
        <f t="shared" si="1"/>
        <v>25.55</v>
      </c>
    </row>
    <row r="23" spans="1:22" ht="21" x14ac:dyDescent="0.35">
      <c r="A23" s="1">
        <v>6</v>
      </c>
      <c r="B23" s="116" t="s">
        <v>28</v>
      </c>
      <c r="C23" s="117"/>
      <c r="D23" s="31">
        <v>278</v>
      </c>
      <c r="E23" s="32" t="s">
        <v>10</v>
      </c>
      <c r="F23" s="33"/>
      <c r="G23" s="111"/>
      <c r="H23" s="112"/>
      <c r="I23" s="112"/>
      <c r="J23" s="113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0.27</v>
      </c>
      <c r="V23" s="37">
        <f t="shared" si="1"/>
        <v>75.06</v>
      </c>
    </row>
    <row r="24" spans="1:22" ht="21" x14ac:dyDescent="0.35">
      <c r="A24" s="1">
        <v>7</v>
      </c>
      <c r="B24" s="116" t="s">
        <v>27</v>
      </c>
      <c r="C24" s="117"/>
      <c r="D24" s="31">
        <v>314</v>
      </c>
      <c r="E24" s="32" t="s">
        <v>10</v>
      </c>
      <c r="F24" s="33"/>
      <c r="G24" s="111"/>
      <c r="H24" s="112"/>
      <c r="I24" s="112"/>
      <c r="J24" s="113"/>
      <c r="K24" s="34"/>
      <c r="L24" s="34">
        <v>1.07E-3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3.0699999999999998E-3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85</v>
      </c>
      <c r="E25" s="80" t="s">
        <v>24</v>
      </c>
      <c r="F25" s="33"/>
      <c r="G25" s="41"/>
      <c r="H25" s="42"/>
      <c r="I25" s="42"/>
      <c r="J25" s="43"/>
      <c r="K25" s="34"/>
      <c r="L25" s="34">
        <v>1.0999999999999999E-2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1.0999999999999999E-2</v>
      </c>
      <c r="U25" s="36">
        <v>1</v>
      </c>
      <c r="V25" s="37">
        <f>D25*U25</f>
        <v>85</v>
      </c>
    </row>
    <row r="26" spans="1:22" ht="21" x14ac:dyDescent="0.35">
      <c r="A26" s="1">
        <v>9</v>
      </c>
      <c r="B26" s="76" t="s">
        <v>82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5.0000000000000001E-3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0.46</v>
      </c>
      <c r="V26" s="37">
        <f t="shared" si="1"/>
        <v>299</v>
      </c>
    </row>
    <row r="27" spans="1:22" ht="21" x14ac:dyDescent="0.35">
      <c r="A27" s="1">
        <v>10</v>
      </c>
      <c r="B27" s="116" t="s">
        <v>23</v>
      </c>
      <c r="C27" s="117"/>
      <c r="D27" s="31">
        <v>600</v>
      </c>
      <c r="E27" s="32" t="s">
        <v>10</v>
      </c>
      <c r="F27" s="33"/>
      <c r="G27" s="111"/>
      <c r="H27" s="112"/>
      <c r="I27" s="112"/>
      <c r="J27" s="113"/>
      <c r="K27" s="34"/>
      <c r="L27" s="34"/>
      <c r="M27" s="34">
        <v>5.3999999999999999E-2</v>
      </c>
      <c r="N27" s="34"/>
      <c r="O27" s="34"/>
      <c r="P27" s="34"/>
      <c r="Q27" s="34"/>
      <c r="R27" s="34"/>
      <c r="S27" s="34"/>
      <c r="T27" s="35">
        <f t="shared" si="0"/>
        <v>5.3999999999999999E-2</v>
      </c>
      <c r="U27" s="36">
        <v>4.91</v>
      </c>
      <c r="V27" s="37">
        <f t="shared" si="1"/>
        <v>2946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0.03</v>
      </c>
      <c r="N28" s="34"/>
      <c r="O28" s="34"/>
      <c r="P28" s="34"/>
      <c r="Q28" s="34"/>
      <c r="R28" s="34"/>
      <c r="S28" s="34"/>
      <c r="T28" s="35">
        <f t="shared" si="0"/>
        <v>0.03</v>
      </c>
      <c r="U28" s="36">
        <v>2.73</v>
      </c>
      <c r="V28" s="37">
        <f t="shared" si="1"/>
        <v>136.5</v>
      </c>
    </row>
    <row r="29" spans="1:22" ht="21" x14ac:dyDescent="0.35">
      <c r="A29" s="1">
        <v>12</v>
      </c>
      <c r="B29" s="116" t="s">
        <v>21</v>
      </c>
      <c r="C29" s="117"/>
      <c r="D29" s="45">
        <v>46</v>
      </c>
      <c r="E29" s="32" t="s">
        <v>10</v>
      </c>
      <c r="F29" s="46"/>
      <c r="G29" s="111"/>
      <c r="H29" s="112"/>
      <c r="I29" s="112"/>
      <c r="J29" s="113"/>
      <c r="K29" s="34">
        <v>0.03</v>
      </c>
      <c r="L29" s="34"/>
      <c r="M29" s="34">
        <v>0.01</v>
      </c>
      <c r="N29" s="34"/>
      <c r="O29" s="34"/>
      <c r="P29" s="34">
        <v>4.4600000000000001E-2</v>
      </c>
      <c r="Q29" s="34"/>
      <c r="R29" s="34"/>
      <c r="S29" s="34"/>
      <c r="T29" s="35">
        <f t="shared" si="0"/>
        <v>8.4600000000000009E-2</v>
      </c>
      <c r="U29" s="36">
        <v>7.7</v>
      </c>
      <c r="V29" s="37">
        <f t="shared" si="1"/>
        <v>354.2</v>
      </c>
    </row>
    <row r="30" spans="1:22" ht="21" x14ac:dyDescent="0.35">
      <c r="A30" s="1">
        <v>13</v>
      </c>
      <c r="B30" s="116" t="s">
        <v>20</v>
      </c>
      <c r="C30" s="117"/>
      <c r="D30" s="31">
        <v>11</v>
      </c>
      <c r="E30" s="61" t="s">
        <v>80</v>
      </c>
      <c r="F30" s="33"/>
      <c r="G30" s="111"/>
      <c r="H30" s="112"/>
      <c r="I30" s="112"/>
      <c r="J30" s="113"/>
      <c r="K30" s="34"/>
      <c r="L30" s="34"/>
      <c r="M30" s="34">
        <v>6.0000000000000001E-3</v>
      </c>
      <c r="N30" s="34"/>
      <c r="O30" s="34"/>
      <c r="P30" s="34"/>
      <c r="Q30" s="34">
        <v>5.1999999999999998E-3</v>
      </c>
      <c r="R30" s="34"/>
      <c r="S30" s="34"/>
      <c r="T30" s="35">
        <f t="shared" si="0"/>
        <v>1.12E-2</v>
      </c>
      <c r="U30" s="36">
        <v>17</v>
      </c>
      <c r="V30" s="37">
        <f t="shared" si="1"/>
        <v>187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1.4999999999999999E-2</v>
      </c>
      <c r="R31" s="34"/>
      <c r="S31" s="34"/>
      <c r="T31" s="146">
        <v>5.5E-2</v>
      </c>
      <c r="U31" s="36">
        <v>5</v>
      </c>
      <c r="V31" s="37">
        <f t="shared" si="1"/>
        <v>425</v>
      </c>
    </row>
    <row r="32" spans="1:22" ht="21" x14ac:dyDescent="0.35">
      <c r="A32" s="1">
        <v>15</v>
      </c>
      <c r="B32" s="116" t="s">
        <v>17</v>
      </c>
      <c r="C32" s="117"/>
      <c r="D32" s="31">
        <v>60</v>
      </c>
      <c r="E32" s="32" t="s">
        <v>10</v>
      </c>
      <c r="F32" s="33"/>
      <c r="G32" s="111"/>
      <c r="H32" s="112"/>
      <c r="I32" s="112"/>
      <c r="J32" s="113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0.73</v>
      </c>
      <c r="V32" s="37">
        <f t="shared" si="1"/>
        <v>43.8</v>
      </c>
    </row>
    <row r="33" spans="1:22" ht="21" x14ac:dyDescent="0.35">
      <c r="A33" s="1">
        <v>16</v>
      </c>
      <c r="B33" s="116" t="s">
        <v>16</v>
      </c>
      <c r="C33" s="117"/>
      <c r="D33" s="31">
        <v>73</v>
      </c>
      <c r="E33" s="32" t="s">
        <v>10</v>
      </c>
      <c r="F33" s="33">
        <v>3.0000000000000001E-3</v>
      </c>
      <c r="G33" s="111">
        <v>0.01</v>
      </c>
      <c r="H33" s="112"/>
      <c r="I33" s="112"/>
      <c r="J33" s="113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3.28</v>
      </c>
      <c r="V33" s="37">
        <f t="shared" si="1"/>
        <v>239.44</v>
      </c>
    </row>
    <row r="34" spans="1:22" ht="21" x14ac:dyDescent="0.35">
      <c r="A34" s="1">
        <v>17</v>
      </c>
      <c r="B34" s="116" t="s">
        <v>70</v>
      </c>
      <c r="C34" s="117"/>
      <c r="D34" s="31">
        <v>140</v>
      </c>
      <c r="E34" s="32" t="s">
        <v>10</v>
      </c>
      <c r="F34" s="33"/>
      <c r="G34" s="111"/>
      <c r="H34" s="112"/>
      <c r="I34" s="112"/>
      <c r="J34" s="113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0.18</v>
      </c>
      <c r="V34" s="37">
        <f t="shared" si="1"/>
        <v>25.2</v>
      </c>
    </row>
    <row r="35" spans="1:22" ht="21" x14ac:dyDescent="0.35">
      <c r="A35" s="1">
        <v>18</v>
      </c>
      <c r="B35" s="69" t="s">
        <v>15</v>
      </c>
      <c r="C35" s="70"/>
      <c r="D35" s="71">
        <v>33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83</v>
      </c>
      <c r="U35" s="36">
        <v>3.37</v>
      </c>
      <c r="V35" s="37">
        <f t="shared" si="1"/>
        <v>111.21000000000001</v>
      </c>
    </row>
    <row r="36" spans="1:22" s="2" customFormat="1" ht="21" x14ac:dyDescent="0.35">
      <c r="A36" s="1">
        <v>19</v>
      </c>
      <c r="B36" s="125" t="s">
        <v>14</v>
      </c>
      <c r="C36" s="126"/>
      <c r="D36" s="47">
        <v>440</v>
      </c>
      <c r="E36" s="38" t="s">
        <v>10</v>
      </c>
      <c r="F36" s="49"/>
      <c r="G36" s="131"/>
      <c r="H36" s="132"/>
      <c r="I36" s="132"/>
      <c r="J36" s="133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1.7999999999999999E-2</v>
      </c>
      <c r="V36" s="37">
        <f t="shared" si="1"/>
        <v>7.919999999999999</v>
      </c>
    </row>
    <row r="37" spans="1:22" ht="21" x14ac:dyDescent="0.35">
      <c r="A37" s="1">
        <v>20</v>
      </c>
      <c r="B37" s="129" t="s">
        <v>13</v>
      </c>
      <c r="C37" s="130"/>
      <c r="D37" s="47">
        <v>17</v>
      </c>
      <c r="E37" s="32" t="s">
        <v>10</v>
      </c>
      <c r="F37" s="48"/>
      <c r="G37" s="134"/>
      <c r="H37" s="135"/>
      <c r="I37" s="135"/>
      <c r="J37" s="136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0.36</v>
      </c>
      <c r="V37" s="37">
        <f t="shared" si="1"/>
        <v>6.12</v>
      </c>
    </row>
    <row r="38" spans="1:22" ht="21" x14ac:dyDescent="0.35">
      <c r="A38" s="1">
        <v>21</v>
      </c>
      <c r="B38" s="129" t="s">
        <v>12</v>
      </c>
      <c r="C38" s="130"/>
      <c r="D38" s="51">
        <v>52</v>
      </c>
      <c r="E38" s="52" t="s">
        <v>10</v>
      </c>
      <c r="F38" s="53">
        <v>2.5000000000000001E-2</v>
      </c>
      <c r="G38" s="134"/>
      <c r="H38" s="135"/>
      <c r="I38" s="135"/>
      <c r="J38" s="136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2.2799999999999998</v>
      </c>
      <c r="V38" s="37">
        <f t="shared" si="1"/>
        <v>118.55999999999999</v>
      </c>
    </row>
    <row r="39" spans="1:22" ht="21.75" thickBot="1" x14ac:dyDescent="0.4">
      <c r="A39" s="1">
        <v>22</v>
      </c>
      <c r="B39" s="129" t="s">
        <v>11</v>
      </c>
      <c r="C39" s="130"/>
      <c r="D39" s="51">
        <v>770</v>
      </c>
      <c r="E39" s="52" t="s">
        <v>10</v>
      </c>
      <c r="F39" s="53"/>
      <c r="G39" s="134">
        <v>2.0000000000000001E-4</v>
      </c>
      <c r="H39" s="135"/>
      <c r="I39" s="135"/>
      <c r="J39" s="136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3.5999999999999997E-2</v>
      </c>
      <c r="V39" s="37">
        <f t="shared" si="1"/>
        <v>27.72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9">
        <f>V18+V19+V20+V21+V22+V23+V24+V25+V26+V27+V28+V29+V30+V31+V32+V33+V34+V35+V36+V37+V38+V39</f>
        <v>5557.96</v>
      </c>
      <c r="U40" s="89"/>
      <c r="V40" s="90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L42" s="3"/>
      <c r="M42" s="3"/>
      <c r="N42" s="3" t="s">
        <v>6</v>
      </c>
      <c r="O42" s="81" t="s">
        <v>1</v>
      </c>
      <c r="P42" s="81"/>
      <c r="Q42" s="81"/>
      <c r="R42" s="81"/>
      <c r="S42" s="81" t="s">
        <v>76</v>
      </c>
      <c r="T42" s="81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37" t="s">
        <v>5</v>
      </c>
      <c r="C44" s="137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L44" s="3"/>
      <c r="M44" s="3"/>
      <c r="N44" s="58" t="s">
        <v>2</v>
      </c>
      <c r="O44" s="81" t="s">
        <v>1</v>
      </c>
      <c r="P44" s="81"/>
      <c r="Q44" s="81"/>
      <c r="R44" s="81"/>
      <c r="S44" s="81" t="s">
        <v>0</v>
      </c>
      <c r="T44" s="81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4:T44"/>
    <mergeCell ref="O44:R44"/>
    <mergeCell ref="G44:K44"/>
    <mergeCell ref="B44:C44"/>
    <mergeCell ref="D44:F44"/>
    <mergeCell ref="B42:C42"/>
    <mergeCell ref="D42:F42"/>
    <mergeCell ref="B39:C39"/>
    <mergeCell ref="G38:J38"/>
    <mergeCell ref="G39:J39"/>
    <mergeCell ref="G34:J34"/>
    <mergeCell ref="B37:C37"/>
    <mergeCell ref="B38:C38"/>
    <mergeCell ref="G36:J36"/>
    <mergeCell ref="G37:J37"/>
    <mergeCell ref="B34:C34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29:C29"/>
    <mergeCell ref="B30:C30"/>
    <mergeCell ref="B16:C16"/>
    <mergeCell ref="B17:C17"/>
    <mergeCell ref="B21:C21"/>
    <mergeCell ref="B22:C22"/>
    <mergeCell ref="G27:J27"/>
    <mergeCell ref="G29:J29"/>
    <mergeCell ref="G30:J30"/>
    <mergeCell ref="G32:J32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K2:L2"/>
    <mergeCell ref="G2:J2"/>
    <mergeCell ref="F5:J8"/>
    <mergeCell ref="E2:F2"/>
    <mergeCell ref="E1:L1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2025-01-15T07:12:55Z</cp:lastPrinted>
  <dcterms:created xsi:type="dcterms:W3CDTF">2022-11-11T08:19:14Z</dcterms:created>
  <dcterms:modified xsi:type="dcterms:W3CDTF">2025-01-16T07:33:35Z</dcterms:modified>
</cp:coreProperties>
</file>