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8190"/>
  </bookViews>
  <sheets>
    <sheet name="Ср2" sheetId="1" r:id="rId1"/>
  </sheets>
  <calcPr calcId="144525"/>
</workbook>
</file>

<file path=xl/calcChain.xml><?xml version="1.0" encoding="utf-8"?>
<calcChain xmlns="http://schemas.openxmlformats.org/spreadsheetml/2006/main">
  <c r="V27" i="1" l="1"/>
  <c r="V22" i="1"/>
  <c r="K9" i="1"/>
  <c r="F16" i="1"/>
  <c r="G16" i="1"/>
  <c r="K16" i="1"/>
  <c r="T18" i="1"/>
  <c r="V18" i="1"/>
  <c r="T19" i="1"/>
  <c r="V19" i="1"/>
  <c r="T20" i="1"/>
  <c r="V20" i="1"/>
  <c r="T21" i="1"/>
  <c r="V21" i="1"/>
  <c r="T23" i="1"/>
  <c r="V23" i="1"/>
  <c r="T24" i="1"/>
  <c r="V24" i="1"/>
  <c r="T25" i="1"/>
  <c r="V25" i="1"/>
  <c r="T26" i="1"/>
  <c r="V26" i="1"/>
  <c r="T28" i="1"/>
  <c r="V28" i="1"/>
  <c r="T29" i="1"/>
  <c r="V29" i="1"/>
  <c r="T30" i="1"/>
  <c r="V30" i="1"/>
  <c r="V31" i="1"/>
  <c r="T32" i="1"/>
  <c r="V32" i="1"/>
  <c r="T33" i="1"/>
  <c r="V33" i="1"/>
  <c r="T34" i="1"/>
  <c r="V34" i="1"/>
  <c r="T35" i="1"/>
  <c r="V35" i="1"/>
  <c r="T36" i="1"/>
  <c r="V36" i="1"/>
  <c r="T37" i="1"/>
  <c r="V37" i="1"/>
  <c r="V38" i="1"/>
  <c r="T39" i="1" l="1"/>
  <c r="N9" i="1" s="1"/>
  <c r="O10" i="1" s="1"/>
</calcChain>
</file>

<file path=xl/sharedStrings.xml><?xml version="1.0" encoding="utf-8"?>
<sst xmlns="http://schemas.openxmlformats.org/spreadsheetml/2006/main" count="104" uniqueCount="78">
  <si>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</si>
  <si>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</si>
  <si>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</si>
  <si>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</si>
  <si>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</si>
  <si>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</si>
  <si>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</si>
  <si>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</si>
  <si>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</si>
  <si>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</si>
  <si>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</si>
  <si>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</si>
  <si>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Чай</t>
  </si>
  <si>
    <t>Дрожжи</t>
  </si>
  <si>
    <t>Повидло</t>
  </si>
  <si>
    <t>Молоко</t>
  </si>
  <si>
    <t>Сахар</t>
  </si>
  <si>
    <t>Мука</t>
  </si>
  <si>
    <t>Хлеб</t>
  </si>
  <si>
    <t>Яйцо</t>
  </si>
  <si>
    <t>Мясо</t>
  </si>
  <si>
    <t>Сметана</t>
  </si>
  <si>
    <t>Масло слив</t>
  </si>
  <si>
    <t>Масло раст</t>
  </si>
  <si>
    <t>Морковь</t>
  </si>
  <si>
    <t>Лук</t>
  </si>
  <si>
    <t>Картофель</t>
  </si>
  <si>
    <t>г</t>
  </si>
  <si>
    <t>Выход -вес порций</t>
  </si>
  <si>
    <t>Количество порций</t>
  </si>
  <si>
    <t>Чай с сахаром</t>
  </si>
  <si>
    <t>Пирожки с повидлом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</si>
  <si>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</si>
  <si>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</si>
  <si>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</si>
  <si>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</si>
  <si>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</si>
  <si>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</si>
  <si>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</si>
  <si>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</si>
  <si>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</si>
  <si>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</si>
  <si>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</si>
  <si>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</si>
  <si>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</si>
  <si>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</si>
  <si>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</si>
  <si>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</si>
  <si>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</si>
  <si>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</si>
  <si>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</si>
  <si>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</si>
  <si>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</si>
  <si>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</si>
  <si>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</si>
  <si>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</si>
  <si>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</si>
  <si>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</si>
  <si>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</si>
  <si>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Кисель</t>
  </si>
  <si>
    <t xml:space="preserve">Кисель </t>
  </si>
  <si>
    <t>Балкарова М.М.</t>
  </si>
  <si>
    <t>Томат</t>
  </si>
  <si>
    <t>60/80</t>
  </si>
  <si>
    <t>Кудаева Л.Л.</t>
  </si>
  <si>
    <t>директор</t>
  </si>
  <si>
    <t>Манка</t>
  </si>
  <si>
    <t>2 неделя</t>
  </si>
  <si>
    <t>среда</t>
  </si>
  <si>
    <t>Каша манная</t>
  </si>
  <si>
    <t>шт</t>
  </si>
  <si>
    <t>Суп крестьянский</t>
  </si>
  <si>
    <t>Пшено</t>
  </si>
  <si>
    <t>Биточки с гречневым  гарниром и подливой</t>
  </si>
  <si>
    <t>Гречка</t>
  </si>
  <si>
    <t xml:space="preserve"> </t>
  </si>
  <si>
    <t>Меню-требование на выдачу продуктов питания  №10</t>
  </si>
  <si>
    <t>22.01.2025г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</si>
</sst>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0" fontId="1" fillId="0" borderId="15" xfId="0" applyNumberFormat="1" applyFont="1" applyBorder="1"/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0" fontId="1" fillId="0" borderId="17" xfId="0" applyNumberFormat="1" applyFont="1" applyBorder="1"/>
    <xf numFmtId="2" fontId="1" fillId="0" borderId="17" xfId="0" applyNumberFormat="1" applyFont="1" applyBorder="1"/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7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3" xfId="0" applyNumberFormat="1" applyFont="1" applyBorder="1"/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15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165" fontId="1" fillId="0" borderId="15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3"/>
  <sheetViews>
    <sheetView tabSelected="1" topLeftCell="A16" zoomScale="80" zoomScaleNormal="80" workbookViewId="0">
      <selection activeCell="Q41" sqref="Q41:R41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6.7109375" style="1" customWidth="1"/>
    <col min="10" max="10" width="1.7109375" style="1" customWidth="1"/>
    <col min="11" max="11" width="13.42578125" style="1" customWidth="1"/>
    <col min="12" max="12" width="12.85546875" style="1" customWidth="1"/>
    <col min="13" max="13" width="14.7109375" style="1" customWidth="1"/>
    <col min="14" max="14" width="14" style="1" customWidth="1"/>
    <col min="15" max="15" width="12.85546875" style="1" customWidth="1"/>
    <col min="16" max="16" width="14.5703125" style="1" bestFit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58</v>
      </c>
      <c r="G1" s="154" t="s">
        <v>76</v>
      </c>
      <c r="H1" s="154"/>
      <c r="I1" s="154"/>
      <c r="J1" s="154"/>
      <c r="K1" s="154"/>
      <c r="L1" s="154"/>
      <c r="M1" s="154"/>
      <c r="N1" s="154"/>
      <c r="O1" s="58"/>
    </row>
    <row r="2" spans="2:22" ht="15" customHeight="1" x14ac:dyDescent="0.3">
      <c r="B2" s="1" t="s">
        <v>65</v>
      </c>
      <c r="C2" s="89" t="s">
        <v>57</v>
      </c>
      <c r="D2" s="89"/>
      <c r="E2" s="155" t="s">
        <v>61</v>
      </c>
      <c r="F2" s="155"/>
      <c r="G2" s="154" t="s">
        <v>56</v>
      </c>
      <c r="H2" s="154"/>
      <c r="I2" s="154"/>
      <c r="J2" s="154"/>
      <c r="K2" s="89" t="s">
        <v>55</v>
      </c>
      <c r="L2" s="89"/>
      <c r="M2" s="89"/>
      <c r="N2" s="89"/>
      <c r="P2" s="89" t="s">
        <v>54</v>
      </c>
      <c r="Q2" s="89"/>
      <c r="R2" s="89" t="s">
        <v>1</v>
      </c>
      <c r="S2" s="89"/>
      <c r="T2" s="147" t="s">
        <v>53</v>
      </c>
      <c r="U2" s="147"/>
    </row>
    <row r="3" spans="2:22" ht="15" customHeight="1" x14ac:dyDescent="0.3">
      <c r="C3" s="52"/>
      <c r="D3" s="52"/>
      <c r="E3" s="52"/>
      <c r="F3" s="52"/>
      <c r="O3" s="52"/>
      <c r="P3" s="52"/>
      <c r="Q3" s="52"/>
      <c r="R3" s="52"/>
      <c r="S3" s="52"/>
      <c r="T3" s="57"/>
      <c r="U3" s="57"/>
    </row>
    <row r="4" spans="2:22" ht="38.25" thickBot="1" x14ac:dyDescent="0.3">
      <c r="B4" s="56" t="s">
        <v>77</v>
      </c>
      <c r="G4" s="52"/>
      <c r="H4" s="55"/>
      <c r="I4" s="52"/>
      <c r="J4" s="55"/>
      <c r="K4" s="69" t="s">
        <v>67</v>
      </c>
      <c r="L4" s="69" t="s">
        <v>68</v>
      </c>
      <c r="S4" s="89" t="s">
        <v>52</v>
      </c>
      <c r="T4" s="89"/>
    </row>
    <row r="5" spans="2:22" ht="15" customHeight="1" x14ac:dyDescent="0.25">
      <c r="B5" s="156" t="s">
        <v>51</v>
      </c>
      <c r="C5" s="110"/>
      <c r="D5" s="134" t="s">
        <v>50</v>
      </c>
      <c r="E5" s="135"/>
      <c r="F5" s="134" t="s">
        <v>49</v>
      </c>
      <c r="G5" s="148"/>
      <c r="H5" s="148"/>
      <c r="I5" s="148"/>
      <c r="J5" s="148"/>
      <c r="K5" s="134" t="s">
        <v>48</v>
      </c>
      <c r="L5" s="148"/>
      <c r="M5" s="135"/>
      <c r="N5" s="148" t="s">
        <v>47</v>
      </c>
      <c r="O5" s="135"/>
      <c r="P5" s="134" t="s">
        <v>46</v>
      </c>
      <c r="Q5" s="135"/>
      <c r="S5" s="153" t="s">
        <v>45</v>
      </c>
      <c r="T5" s="153"/>
    </row>
    <row r="6" spans="2:22" x14ac:dyDescent="0.25">
      <c r="B6" s="157"/>
      <c r="C6" s="158"/>
      <c r="D6" s="136"/>
      <c r="E6" s="137"/>
      <c r="F6" s="136"/>
      <c r="G6" s="149"/>
      <c r="H6" s="149"/>
      <c r="I6" s="149"/>
      <c r="J6" s="149"/>
      <c r="K6" s="136"/>
      <c r="L6" s="149"/>
      <c r="M6" s="137"/>
      <c r="N6" s="149"/>
      <c r="O6" s="137"/>
      <c r="P6" s="136"/>
      <c r="Q6" s="137"/>
      <c r="S6" s="153">
        <v>504202</v>
      </c>
      <c r="T6" s="153"/>
    </row>
    <row r="7" spans="2:22" ht="19.5" customHeight="1" thickBot="1" x14ac:dyDescent="0.3">
      <c r="B7" s="159"/>
      <c r="C7" s="160"/>
      <c r="D7" s="136"/>
      <c r="E7" s="137"/>
      <c r="F7" s="136"/>
      <c r="G7" s="149"/>
      <c r="H7" s="149"/>
      <c r="I7" s="149"/>
      <c r="J7" s="149"/>
      <c r="K7" s="136"/>
      <c r="L7" s="149"/>
      <c r="M7" s="137"/>
      <c r="N7" s="149"/>
      <c r="O7" s="137"/>
      <c r="P7" s="136"/>
      <c r="Q7" s="137"/>
    </row>
    <row r="8" spans="2:22" ht="63" customHeight="1" thickBot="1" x14ac:dyDescent="0.3">
      <c r="B8" s="54" t="s">
        <v>44</v>
      </c>
      <c r="C8" s="53" t="s">
        <v>43</v>
      </c>
      <c r="D8" s="138"/>
      <c r="E8" s="139"/>
      <c r="F8" s="138"/>
      <c r="G8" s="150"/>
      <c r="H8" s="150"/>
      <c r="I8" s="150"/>
      <c r="J8" s="150"/>
      <c r="K8" s="138"/>
      <c r="L8" s="150"/>
      <c r="M8" s="139"/>
      <c r="N8" s="150"/>
      <c r="O8" s="139"/>
      <c r="P8" s="138"/>
      <c r="Q8" s="139"/>
    </row>
    <row r="9" spans="2:22" ht="24" customHeight="1" thickBot="1" x14ac:dyDescent="0.3">
      <c r="B9" s="140"/>
      <c r="C9" s="141"/>
      <c r="D9" s="142">
        <v>60</v>
      </c>
      <c r="E9" s="143"/>
      <c r="F9" s="144">
        <v>118</v>
      </c>
      <c r="G9" s="145"/>
      <c r="H9" s="145"/>
      <c r="I9" s="145"/>
      <c r="J9" s="145"/>
      <c r="K9" s="146">
        <f>SUM(F9)*D9</f>
        <v>7080</v>
      </c>
      <c r="L9" s="106"/>
      <c r="M9" s="107"/>
      <c r="N9" s="106">
        <f>SUM(T39)/P9</f>
        <v>59.823023255813958</v>
      </c>
      <c r="O9" s="107"/>
      <c r="P9" s="151">
        <v>86</v>
      </c>
      <c r="Q9" s="152"/>
      <c r="U9" s="1" t="s">
        <v>75</v>
      </c>
    </row>
    <row r="10" spans="2:22" ht="24.75" customHeight="1" thickBot="1" x14ac:dyDescent="0.3">
      <c r="B10" s="52"/>
      <c r="C10" s="52"/>
      <c r="D10" s="125" t="s">
        <v>42</v>
      </c>
      <c r="E10" s="126"/>
      <c r="F10" s="126"/>
      <c r="G10" s="126"/>
      <c r="H10" s="126"/>
      <c r="I10" s="126"/>
      <c r="J10" s="126"/>
      <c r="K10" s="126"/>
      <c r="L10" s="126"/>
      <c r="M10" s="126"/>
      <c r="N10" s="127"/>
      <c r="O10" s="106">
        <f>N9*P9</f>
        <v>5144.7800000000007</v>
      </c>
      <c r="P10" s="106"/>
      <c r="Q10" s="107"/>
    </row>
    <row r="11" spans="2:22" ht="19.5" thickBot="1" x14ac:dyDescent="0.3"/>
    <row r="12" spans="2:22" ht="21" customHeight="1" thickBot="1" x14ac:dyDescent="0.3">
      <c r="B12" s="134" t="s">
        <v>41</v>
      </c>
      <c r="C12" s="135"/>
      <c r="D12" s="135" t="s">
        <v>40</v>
      </c>
      <c r="E12" s="131" t="s">
        <v>39</v>
      </c>
      <c r="F12" s="125" t="s">
        <v>38</v>
      </c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7"/>
      <c r="T12" s="128" t="s">
        <v>37</v>
      </c>
      <c r="U12" s="131" t="s">
        <v>36</v>
      </c>
      <c r="V12" s="121" t="s">
        <v>35</v>
      </c>
    </row>
    <row r="13" spans="2:22" ht="17.25" customHeight="1" thickBot="1" x14ac:dyDescent="0.3">
      <c r="B13" s="136"/>
      <c r="C13" s="137"/>
      <c r="D13" s="137"/>
      <c r="E13" s="132"/>
      <c r="F13" s="125" t="s">
        <v>34</v>
      </c>
      <c r="G13" s="126"/>
      <c r="H13" s="126"/>
      <c r="I13" s="126"/>
      <c r="J13" s="126"/>
      <c r="K13" s="126"/>
      <c r="L13" s="62"/>
      <c r="M13" s="125" t="s">
        <v>33</v>
      </c>
      <c r="N13" s="126"/>
      <c r="O13" s="126"/>
      <c r="P13" s="127"/>
      <c r="Q13" s="125" t="s">
        <v>32</v>
      </c>
      <c r="R13" s="126"/>
      <c r="S13" s="127"/>
      <c r="T13" s="129"/>
      <c r="U13" s="132"/>
      <c r="V13" s="122"/>
    </row>
    <row r="14" spans="2:22" ht="89.25" customHeight="1" thickBot="1" x14ac:dyDescent="0.3">
      <c r="B14" s="136"/>
      <c r="C14" s="137"/>
      <c r="D14" s="137"/>
      <c r="E14" s="132"/>
      <c r="F14" s="76" t="s">
        <v>69</v>
      </c>
      <c r="G14" s="124" t="s">
        <v>30</v>
      </c>
      <c r="H14" s="124"/>
      <c r="I14" s="124"/>
      <c r="J14" s="124"/>
      <c r="K14" s="77" t="s">
        <v>18</v>
      </c>
      <c r="L14" s="78" t="s">
        <v>71</v>
      </c>
      <c r="M14" s="83" t="s">
        <v>73</v>
      </c>
      <c r="N14" s="83" t="s">
        <v>59</v>
      </c>
      <c r="O14" s="79" t="s">
        <v>18</v>
      </c>
      <c r="P14" s="76" t="s">
        <v>31</v>
      </c>
      <c r="Q14" s="83" t="s">
        <v>30</v>
      </c>
      <c r="R14" s="77" t="s">
        <v>11</v>
      </c>
      <c r="S14" s="77"/>
      <c r="T14" s="129"/>
      <c r="U14" s="132"/>
      <c r="V14" s="122"/>
    </row>
    <row r="15" spans="2:22" ht="15.75" customHeight="1" thickBot="1" x14ac:dyDescent="0.3">
      <c r="B15" s="138"/>
      <c r="C15" s="139"/>
      <c r="D15" s="139"/>
      <c r="E15" s="133"/>
      <c r="F15" s="42"/>
      <c r="G15" s="115"/>
      <c r="H15" s="115"/>
      <c r="I15" s="115"/>
      <c r="J15" s="115"/>
      <c r="K15" s="41"/>
      <c r="L15" s="84"/>
      <c r="M15" s="84"/>
      <c r="N15" s="84"/>
      <c r="O15" s="84"/>
      <c r="P15" s="84"/>
      <c r="Q15" s="84"/>
      <c r="R15" s="82"/>
      <c r="S15" s="51"/>
      <c r="T15" s="130"/>
      <c r="U15" s="133"/>
      <c r="V15" s="123"/>
    </row>
    <row r="16" spans="2:22" x14ac:dyDescent="0.25">
      <c r="B16" s="108" t="s">
        <v>29</v>
      </c>
      <c r="C16" s="109"/>
      <c r="D16" s="50"/>
      <c r="E16" s="45"/>
      <c r="F16" s="49">
        <f>SUM(P9)</f>
        <v>86</v>
      </c>
      <c r="G16" s="110">
        <f>SUM(P9)</f>
        <v>86</v>
      </c>
      <c r="H16" s="111"/>
      <c r="I16" s="111"/>
      <c r="J16" s="112"/>
      <c r="K16" s="48">
        <f>SUM(P9)</f>
        <v>86</v>
      </c>
      <c r="L16" s="48">
        <v>86</v>
      </c>
      <c r="M16" s="48">
        <v>86</v>
      </c>
      <c r="N16" s="48">
        <v>86</v>
      </c>
      <c r="O16" s="48">
        <v>86</v>
      </c>
      <c r="P16" s="48">
        <v>86</v>
      </c>
      <c r="Q16" s="48">
        <v>86</v>
      </c>
      <c r="R16" s="80">
        <v>86</v>
      </c>
      <c r="S16" s="47"/>
      <c r="T16" s="46"/>
      <c r="U16" s="45"/>
      <c r="V16" s="44"/>
    </row>
    <row r="17" spans="1:22" ht="19.5" thickBot="1" x14ac:dyDescent="0.3">
      <c r="B17" s="113" t="s">
        <v>28</v>
      </c>
      <c r="C17" s="114"/>
      <c r="D17" s="43"/>
      <c r="E17" s="12" t="s">
        <v>27</v>
      </c>
      <c r="F17" s="42">
        <v>200</v>
      </c>
      <c r="G17" s="115">
        <v>200</v>
      </c>
      <c r="H17" s="115"/>
      <c r="I17" s="115"/>
      <c r="J17" s="115"/>
      <c r="K17" s="41">
        <v>30</v>
      </c>
      <c r="L17" s="84">
        <v>200</v>
      </c>
      <c r="M17" s="84" t="s">
        <v>63</v>
      </c>
      <c r="N17" s="40">
        <v>200</v>
      </c>
      <c r="O17" s="40">
        <v>55</v>
      </c>
      <c r="P17" s="40">
        <v>60</v>
      </c>
      <c r="Q17" s="40">
        <v>200</v>
      </c>
      <c r="R17" s="81">
        <v>5</v>
      </c>
      <c r="S17" s="39"/>
      <c r="T17" s="38"/>
      <c r="U17" s="12"/>
      <c r="V17" s="37"/>
    </row>
    <row r="18" spans="1:22" x14ac:dyDescent="0.3">
      <c r="A18" s="1">
        <v>1</v>
      </c>
      <c r="B18" s="116" t="s">
        <v>26</v>
      </c>
      <c r="C18" s="117"/>
      <c r="D18" s="36">
        <v>50</v>
      </c>
      <c r="E18" s="35" t="s">
        <v>10</v>
      </c>
      <c r="F18" s="34"/>
      <c r="G18" s="118"/>
      <c r="H18" s="119"/>
      <c r="I18" s="119"/>
      <c r="J18" s="120"/>
      <c r="K18" s="33"/>
      <c r="L18" s="33">
        <v>0.05</v>
      </c>
      <c r="M18" s="33"/>
      <c r="N18" s="33"/>
      <c r="O18" s="33"/>
      <c r="P18" s="33"/>
      <c r="Q18" s="33"/>
      <c r="R18" s="32"/>
      <c r="S18" s="32"/>
      <c r="T18" s="31">
        <f t="shared" ref="T18:T30" si="0">SUM(F18:S18)</f>
        <v>0.05</v>
      </c>
      <c r="U18" s="30">
        <v>4.3</v>
      </c>
      <c r="V18" s="29">
        <f t="shared" ref="V18:V38" si="1">SUM(U18)*D18</f>
        <v>215</v>
      </c>
    </row>
    <row r="19" spans="1:22" x14ac:dyDescent="0.3">
      <c r="A19" s="1">
        <v>2</v>
      </c>
      <c r="B19" s="95" t="s">
        <v>25</v>
      </c>
      <c r="C19" s="96"/>
      <c r="D19" s="21">
        <v>40</v>
      </c>
      <c r="E19" s="18" t="s">
        <v>10</v>
      </c>
      <c r="F19" s="20"/>
      <c r="G19" s="97"/>
      <c r="H19" s="98"/>
      <c r="I19" s="98"/>
      <c r="J19" s="99"/>
      <c r="K19" s="16"/>
      <c r="L19" s="16">
        <v>3.0000000000000001E-3</v>
      </c>
      <c r="M19" s="16">
        <v>2E-3</v>
      </c>
      <c r="N19" s="16"/>
      <c r="O19" s="16"/>
      <c r="P19" s="16"/>
      <c r="Q19" s="16"/>
      <c r="R19" s="85"/>
      <c r="S19" s="15"/>
      <c r="T19" s="14">
        <f t="shared" si="0"/>
        <v>5.0000000000000001E-3</v>
      </c>
      <c r="U19" s="7">
        <v>0.43</v>
      </c>
      <c r="V19" s="6">
        <f t="shared" si="1"/>
        <v>17.2</v>
      </c>
    </row>
    <row r="20" spans="1:22" x14ac:dyDescent="0.3">
      <c r="A20" s="1">
        <v>4</v>
      </c>
      <c r="B20" s="95" t="s">
        <v>24</v>
      </c>
      <c r="C20" s="96"/>
      <c r="D20" s="21">
        <v>35</v>
      </c>
      <c r="E20" s="18" t="s">
        <v>10</v>
      </c>
      <c r="F20" s="20"/>
      <c r="G20" s="97"/>
      <c r="H20" s="98"/>
      <c r="I20" s="98"/>
      <c r="J20" s="99"/>
      <c r="K20" s="16"/>
      <c r="L20" s="16">
        <v>3.0000000000000001E-3</v>
      </c>
      <c r="M20" s="16">
        <v>3.0000000000000001E-3</v>
      </c>
      <c r="N20" s="16"/>
      <c r="O20" s="16"/>
      <c r="P20" s="16"/>
      <c r="Q20" s="16"/>
      <c r="R20" s="85"/>
      <c r="S20" s="15"/>
      <c r="T20" s="14">
        <f t="shared" si="0"/>
        <v>6.0000000000000001E-3</v>
      </c>
      <c r="U20" s="7">
        <v>0.52</v>
      </c>
      <c r="V20" s="6">
        <f t="shared" si="1"/>
        <v>18.2</v>
      </c>
    </row>
    <row r="21" spans="1:22" x14ac:dyDescent="0.3">
      <c r="A21" s="1">
        <v>5</v>
      </c>
      <c r="B21" s="95" t="s">
        <v>23</v>
      </c>
      <c r="C21" s="96"/>
      <c r="D21" s="21">
        <v>156</v>
      </c>
      <c r="E21" s="75" t="s">
        <v>10</v>
      </c>
      <c r="F21" s="20"/>
      <c r="G21" s="97"/>
      <c r="H21" s="98"/>
      <c r="I21" s="98"/>
      <c r="J21" s="99"/>
      <c r="K21" s="16"/>
      <c r="L21" s="16">
        <v>2E-3</v>
      </c>
      <c r="M21" s="16">
        <v>3.0000000000000001E-3</v>
      </c>
      <c r="N21" s="16"/>
      <c r="O21" s="16"/>
      <c r="P21" s="16">
        <v>2E-3</v>
      </c>
      <c r="Q21" s="16"/>
      <c r="R21" s="85"/>
      <c r="S21" s="15"/>
      <c r="T21" s="14">
        <f t="shared" si="0"/>
        <v>7.0000000000000001E-3</v>
      </c>
      <c r="U21" s="7">
        <v>0.6</v>
      </c>
      <c r="V21" s="6">
        <f t="shared" si="1"/>
        <v>93.6</v>
      </c>
    </row>
    <row r="22" spans="1:22" x14ac:dyDescent="0.3">
      <c r="A22" s="1">
        <v>6</v>
      </c>
      <c r="B22" s="63" t="s">
        <v>62</v>
      </c>
      <c r="C22" s="64"/>
      <c r="D22" s="21">
        <v>314</v>
      </c>
      <c r="E22" s="72" t="s">
        <v>10</v>
      </c>
      <c r="F22" s="20"/>
      <c r="G22" s="65"/>
      <c r="H22" s="66"/>
      <c r="I22" s="66"/>
      <c r="J22" s="67"/>
      <c r="K22" s="16"/>
      <c r="L22" s="16">
        <v>2E-3</v>
      </c>
      <c r="M22" s="16">
        <v>2E-3</v>
      </c>
      <c r="N22" s="16"/>
      <c r="O22" s="16"/>
      <c r="P22" s="16"/>
      <c r="Q22" s="16"/>
      <c r="R22" s="85"/>
      <c r="S22" s="68"/>
      <c r="T22" s="14">
        <v>4.0000000000000001E-3</v>
      </c>
      <c r="U22" s="7">
        <v>0.28000000000000003</v>
      </c>
      <c r="V22" s="6">
        <f t="shared" si="1"/>
        <v>87.92</v>
      </c>
    </row>
    <row r="23" spans="1:22" x14ac:dyDescent="0.3">
      <c r="A23" s="1">
        <v>7</v>
      </c>
      <c r="B23" s="95" t="s">
        <v>72</v>
      </c>
      <c r="C23" s="96"/>
      <c r="D23" s="21">
        <v>52</v>
      </c>
      <c r="E23" s="18" t="s">
        <v>10</v>
      </c>
      <c r="F23" s="20"/>
      <c r="G23" s="97"/>
      <c r="H23" s="98"/>
      <c r="I23" s="98"/>
      <c r="J23" s="99"/>
      <c r="K23" s="16"/>
      <c r="L23" s="16">
        <v>1.4999999999999999E-2</v>
      </c>
      <c r="M23" s="16"/>
      <c r="N23" s="16"/>
      <c r="O23" s="16"/>
      <c r="P23" s="16"/>
      <c r="Q23" s="16"/>
      <c r="R23" s="85"/>
      <c r="S23" s="15"/>
      <c r="T23" s="14">
        <f t="shared" si="0"/>
        <v>1.4999999999999999E-2</v>
      </c>
      <c r="U23" s="7">
        <v>1.29</v>
      </c>
      <c r="V23" s="6">
        <f t="shared" si="1"/>
        <v>67.08</v>
      </c>
    </row>
    <row r="24" spans="1:22" x14ac:dyDescent="0.3">
      <c r="A24" s="1">
        <v>8</v>
      </c>
      <c r="B24" s="95" t="s">
        <v>22</v>
      </c>
      <c r="C24" s="96"/>
      <c r="D24" s="21">
        <v>1045</v>
      </c>
      <c r="E24" s="18" t="s">
        <v>10</v>
      </c>
      <c r="F24" s="20"/>
      <c r="G24" s="97"/>
      <c r="H24" s="98"/>
      <c r="I24" s="98"/>
      <c r="J24" s="99"/>
      <c r="K24" s="16"/>
      <c r="L24" s="16"/>
      <c r="M24" s="16"/>
      <c r="N24" s="16"/>
      <c r="O24" s="16"/>
      <c r="P24" s="16">
        <v>2.0899999999999998E-3</v>
      </c>
      <c r="Q24" s="16"/>
      <c r="R24" s="85"/>
      <c r="S24" s="15"/>
      <c r="T24" s="14">
        <f t="shared" si="0"/>
        <v>2.0899999999999998E-3</v>
      </c>
      <c r="U24" s="7">
        <v>0.18</v>
      </c>
      <c r="V24" s="6">
        <f t="shared" si="1"/>
        <v>188.1</v>
      </c>
    </row>
    <row r="25" spans="1:22" x14ac:dyDescent="0.3">
      <c r="A25" s="1">
        <v>9</v>
      </c>
      <c r="B25" s="95" t="s">
        <v>21</v>
      </c>
      <c r="C25" s="96"/>
      <c r="D25" s="21">
        <v>278</v>
      </c>
      <c r="E25" s="18" t="s">
        <v>10</v>
      </c>
      <c r="F25" s="20"/>
      <c r="G25" s="97"/>
      <c r="H25" s="98"/>
      <c r="I25" s="98"/>
      <c r="J25" s="99"/>
      <c r="K25" s="16"/>
      <c r="L25" s="16">
        <v>3.0000000000000001E-3</v>
      </c>
      <c r="M25" s="16"/>
      <c r="N25" s="16"/>
      <c r="O25" s="16"/>
      <c r="P25" s="16"/>
      <c r="Q25" s="16"/>
      <c r="R25" s="85"/>
      <c r="S25" s="15"/>
      <c r="T25" s="14">
        <f t="shared" si="0"/>
        <v>3.0000000000000001E-3</v>
      </c>
      <c r="U25" s="7">
        <v>0.26</v>
      </c>
      <c r="V25" s="6">
        <f t="shared" si="1"/>
        <v>72.28</v>
      </c>
    </row>
    <row r="26" spans="1:22" x14ac:dyDescent="0.3">
      <c r="A26" s="1">
        <v>10</v>
      </c>
      <c r="B26" s="95" t="s">
        <v>20</v>
      </c>
      <c r="C26" s="96"/>
      <c r="D26" s="21">
        <v>600</v>
      </c>
      <c r="E26" s="18" t="s">
        <v>10</v>
      </c>
      <c r="F26" s="20"/>
      <c r="G26" s="97"/>
      <c r="H26" s="98"/>
      <c r="I26" s="98"/>
      <c r="J26" s="99"/>
      <c r="K26" s="16"/>
      <c r="L26" s="16"/>
      <c r="M26" s="16">
        <v>5.5E-2</v>
      </c>
      <c r="N26" s="16"/>
      <c r="O26" s="16"/>
      <c r="P26" s="16"/>
      <c r="Q26" s="16"/>
      <c r="R26" s="85"/>
      <c r="S26" s="15"/>
      <c r="T26" s="14">
        <f t="shared" si="0"/>
        <v>5.5E-2</v>
      </c>
      <c r="U26" s="7">
        <v>4.7300000000000004</v>
      </c>
      <c r="V26" s="6">
        <f t="shared" si="1"/>
        <v>2838.0000000000005</v>
      </c>
    </row>
    <row r="27" spans="1:22" x14ac:dyDescent="0.3">
      <c r="A27" s="1">
        <v>11</v>
      </c>
      <c r="B27" s="63" t="s">
        <v>74</v>
      </c>
      <c r="C27" s="64"/>
      <c r="D27" s="21">
        <v>50</v>
      </c>
      <c r="E27" s="61" t="s">
        <v>10</v>
      </c>
      <c r="F27" s="20"/>
      <c r="G27" s="65"/>
      <c r="H27" s="66"/>
      <c r="I27" s="66"/>
      <c r="J27" s="67"/>
      <c r="K27" s="16"/>
      <c r="L27" s="16"/>
      <c r="M27" s="16">
        <v>2.5000000000000001E-2</v>
      </c>
      <c r="N27" s="16"/>
      <c r="O27" s="16"/>
      <c r="P27" s="16"/>
      <c r="Q27" s="16"/>
      <c r="R27" s="85"/>
      <c r="S27" s="68"/>
      <c r="T27" s="14">
        <v>2.5000000000000001E-2</v>
      </c>
      <c r="U27" s="7">
        <v>2.15</v>
      </c>
      <c r="V27" s="6">
        <f t="shared" si="1"/>
        <v>107.5</v>
      </c>
    </row>
    <row r="28" spans="1:22" ht="15.75" customHeight="1" x14ac:dyDescent="0.3">
      <c r="A28" s="1">
        <v>12</v>
      </c>
      <c r="B28" s="95" t="s">
        <v>19</v>
      </c>
      <c r="C28" s="96"/>
      <c r="D28" s="21">
        <v>11</v>
      </c>
      <c r="E28" s="73" t="s">
        <v>70</v>
      </c>
      <c r="F28" s="20"/>
      <c r="G28" s="97"/>
      <c r="H28" s="98"/>
      <c r="I28" s="98"/>
      <c r="J28" s="99"/>
      <c r="K28" s="16"/>
      <c r="L28" s="16"/>
      <c r="M28" s="16">
        <v>5.0000000000000001E-3</v>
      </c>
      <c r="N28" s="16"/>
      <c r="O28" s="16"/>
      <c r="P28" s="16">
        <v>4.0000000000000001E-3</v>
      </c>
      <c r="Q28" s="16"/>
      <c r="R28" s="85"/>
      <c r="S28" s="15"/>
      <c r="T28" s="14">
        <f t="shared" si="0"/>
        <v>9.0000000000000011E-3</v>
      </c>
      <c r="U28" s="7">
        <v>12</v>
      </c>
      <c r="V28" s="6">
        <f t="shared" si="1"/>
        <v>132</v>
      </c>
    </row>
    <row r="29" spans="1:22" x14ac:dyDescent="0.3">
      <c r="A29" s="1">
        <v>13</v>
      </c>
      <c r="B29" s="95" t="s">
        <v>18</v>
      </c>
      <c r="C29" s="96"/>
      <c r="D29" s="28">
        <v>46</v>
      </c>
      <c r="E29" s="18" t="s">
        <v>10</v>
      </c>
      <c r="F29" s="27"/>
      <c r="G29" s="97"/>
      <c r="H29" s="98"/>
      <c r="I29" s="98"/>
      <c r="J29" s="99"/>
      <c r="K29" s="16">
        <v>0.03</v>
      </c>
      <c r="L29" s="16"/>
      <c r="M29" s="16">
        <v>0.01</v>
      </c>
      <c r="N29" s="16"/>
      <c r="O29" s="16">
        <v>0.05</v>
      </c>
      <c r="P29" s="16"/>
      <c r="Q29" s="16"/>
      <c r="R29" s="85"/>
      <c r="S29" s="15"/>
      <c r="T29" s="14">
        <f t="shared" si="0"/>
        <v>0.09</v>
      </c>
      <c r="U29" s="7">
        <v>7.7</v>
      </c>
      <c r="V29" s="6">
        <f t="shared" si="1"/>
        <v>354.2</v>
      </c>
    </row>
    <row r="30" spans="1:22" x14ac:dyDescent="0.3">
      <c r="A30" s="1">
        <v>14</v>
      </c>
      <c r="B30" s="95" t="s">
        <v>17</v>
      </c>
      <c r="C30" s="96"/>
      <c r="D30" s="21">
        <v>33</v>
      </c>
      <c r="E30" s="18" t="s">
        <v>10</v>
      </c>
      <c r="F30" s="20"/>
      <c r="G30" s="97"/>
      <c r="H30" s="98"/>
      <c r="I30" s="98"/>
      <c r="J30" s="99"/>
      <c r="K30" s="16"/>
      <c r="L30" s="16"/>
      <c r="M30" s="16">
        <v>2E-3</v>
      </c>
      <c r="N30" s="16"/>
      <c r="O30" s="16"/>
      <c r="P30" s="16">
        <v>3.5000000000000003E-2</v>
      </c>
      <c r="Q30" s="16"/>
      <c r="R30" s="85"/>
      <c r="S30" s="15"/>
      <c r="T30" s="14">
        <f t="shared" si="0"/>
        <v>3.7000000000000005E-2</v>
      </c>
      <c r="U30" s="7">
        <v>3.18</v>
      </c>
      <c r="V30" s="6">
        <f t="shared" si="1"/>
        <v>104.94000000000001</v>
      </c>
    </row>
    <row r="31" spans="1:22" x14ac:dyDescent="0.3">
      <c r="A31" s="1">
        <v>15</v>
      </c>
      <c r="B31" s="26" t="s">
        <v>16</v>
      </c>
      <c r="C31" s="25"/>
      <c r="D31" s="21">
        <v>73</v>
      </c>
      <c r="E31" s="18" t="s">
        <v>10</v>
      </c>
      <c r="F31" s="20">
        <v>3.0000000000000001E-3</v>
      </c>
      <c r="G31" s="24"/>
      <c r="H31" s="23"/>
      <c r="I31" s="23">
        <v>0.01</v>
      </c>
      <c r="J31" s="22"/>
      <c r="K31" s="16"/>
      <c r="L31" s="16"/>
      <c r="M31" s="16"/>
      <c r="N31" s="16">
        <v>0.01</v>
      </c>
      <c r="O31" s="16"/>
      <c r="P31" s="16">
        <v>3.0000000000000001E-3</v>
      </c>
      <c r="Q31" s="16">
        <v>0.01</v>
      </c>
      <c r="R31" s="85"/>
      <c r="S31" s="15"/>
      <c r="T31" s="14">
        <v>3.5999999999999997E-2</v>
      </c>
      <c r="U31" s="7">
        <v>3.1</v>
      </c>
      <c r="V31" s="6">
        <f t="shared" si="1"/>
        <v>226.3</v>
      </c>
    </row>
    <row r="32" spans="1:22" x14ac:dyDescent="0.3">
      <c r="A32" s="1">
        <v>17</v>
      </c>
      <c r="B32" s="95" t="s">
        <v>60</v>
      </c>
      <c r="C32" s="96"/>
      <c r="D32" s="21">
        <v>180</v>
      </c>
      <c r="E32" s="18" t="s">
        <v>10</v>
      </c>
      <c r="F32" s="20"/>
      <c r="G32" s="97"/>
      <c r="H32" s="98"/>
      <c r="I32" s="98"/>
      <c r="J32" s="99"/>
      <c r="K32" s="16"/>
      <c r="L32" s="16"/>
      <c r="M32" s="16"/>
      <c r="N32" s="16">
        <v>7.0000000000000001E-3</v>
      </c>
      <c r="O32" s="16"/>
      <c r="P32" s="16"/>
      <c r="Q32" s="16"/>
      <c r="R32" s="85"/>
      <c r="S32" s="15"/>
      <c r="T32" s="14">
        <f t="shared" ref="T32:T37" si="2">SUM(F32:S32)</f>
        <v>7.0000000000000001E-3</v>
      </c>
      <c r="U32" s="7">
        <v>0.54</v>
      </c>
      <c r="V32" s="6">
        <f t="shared" si="1"/>
        <v>97.2</v>
      </c>
    </row>
    <row r="33" spans="1:22" x14ac:dyDescent="0.3">
      <c r="A33" s="1">
        <v>18</v>
      </c>
      <c r="B33" s="95" t="s">
        <v>15</v>
      </c>
      <c r="C33" s="96"/>
      <c r="D33" s="21">
        <v>85</v>
      </c>
      <c r="E33" s="71" t="s">
        <v>10</v>
      </c>
      <c r="F33" s="20">
        <v>0.04</v>
      </c>
      <c r="G33" s="97"/>
      <c r="H33" s="98"/>
      <c r="I33" s="98"/>
      <c r="J33" s="99"/>
      <c r="K33" s="16"/>
      <c r="L33" s="16"/>
      <c r="M33" s="16"/>
      <c r="N33" s="16"/>
      <c r="O33" s="16"/>
      <c r="P33" s="16">
        <v>7.0000000000000001E-3</v>
      </c>
      <c r="Q33" s="16"/>
      <c r="R33" s="85"/>
      <c r="S33" s="15"/>
      <c r="T33" s="14">
        <f t="shared" si="2"/>
        <v>4.7E-2</v>
      </c>
      <c r="U33" s="7">
        <v>4</v>
      </c>
      <c r="V33" s="6">
        <f t="shared" si="1"/>
        <v>340</v>
      </c>
    </row>
    <row r="34" spans="1:22" x14ac:dyDescent="0.3">
      <c r="A34" s="1">
        <v>19</v>
      </c>
      <c r="B34" s="95" t="s">
        <v>14</v>
      </c>
      <c r="C34" s="96"/>
      <c r="D34" s="21">
        <v>140</v>
      </c>
      <c r="E34" s="18" t="s">
        <v>10</v>
      </c>
      <c r="F34" s="20"/>
      <c r="G34" s="97"/>
      <c r="H34" s="98"/>
      <c r="I34" s="98"/>
      <c r="J34" s="99"/>
      <c r="K34" s="16"/>
      <c r="L34" s="16"/>
      <c r="M34" s="16"/>
      <c r="N34" s="16"/>
      <c r="O34" s="16"/>
      <c r="P34" s="16">
        <v>2E-3</v>
      </c>
      <c r="Q34" s="16"/>
      <c r="R34" s="85"/>
      <c r="S34" s="15"/>
      <c r="T34" s="14">
        <f t="shared" si="2"/>
        <v>2E-3</v>
      </c>
      <c r="U34" s="7">
        <v>0.17</v>
      </c>
      <c r="V34" s="6">
        <f t="shared" si="1"/>
        <v>23.8</v>
      </c>
    </row>
    <row r="35" spans="1:22" x14ac:dyDescent="0.3">
      <c r="A35" s="1">
        <v>20</v>
      </c>
      <c r="B35" s="100" t="s">
        <v>13</v>
      </c>
      <c r="C35" s="101"/>
      <c r="D35" s="19">
        <v>440</v>
      </c>
      <c r="E35" s="70" t="s">
        <v>10</v>
      </c>
      <c r="F35" s="17"/>
      <c r="G35" s="102"/>
      <c r="H35" s="103"/>
      <c r="I35" s="103"/>
      <c r="J35" s="104"/>
      <c r="K35" s="16"/>
      <c r="L35" s="16"/>
      <c r="M35" s="16"/>
      <c r="N35" s="16"/>
      <c r="O35" s="16"/>
      <c r="P35" s="16">
        <v>5.8100000000000003E-4</v>
      </c>
      <c r="Q35" s="16"/>
      <c r="R35" s="85"/>
      <c r="S35" s="15"/>
      <c r="T35" s="87">
        <f t="shared" si="2"/>
        <v>5.8100000000000003E-4</v>
      </c>
      <c r="U35" s="74">
        <v>0.05</v>
      </c>
      <c r="V35" s="6">
        <f t="shared" si="1"/>
        <v>22</v>
      </c>
    </row>
    <row r="36" spans="1:22" x14ac:dyDescent="0.3">
      <c r="A36" s="1">
        <v>21</v>
      </c>
      <c r="B36" s="100" t="s">
        <v>12</v>
      </c>
      <c r="C36" s="101"/>
      <c r="D36" s="19">
        <v>770</v>
      </c>
      <c r="E36" s="70" t="s">
        <v>10</v>
      </c>
      <c r="F36" s="17"/>
      <c r="G36" s="102">
        <v>2.0000000000000001E-4</v>
      </c>
      <c r="H36" s="103"/>
      <c r="I36" s="103"/>
      <c r="J36" s="104"/>
      <c r="K36" s="16"/>
      <c r="L36" s="16"/>
      <c r="M36" s="16"/>
      <c r="N36" s="16"/>
      <c r="O36" s="16"/>
      <c r="P36" s="16"/>
      <c r="Q36" s="16">
        <v>2.0000000000000001E-4</v>
      </c>
      <c r="R36" s="85"/>
      <c r="S36" s="15"/>
      <c r="T36" s="14">
        <f t="shared" si="2"/>
        <v>4.0000000000000002E-4</v>
      </c>
      <c r="U36" s="74">
        <v>3.4000000000000002E-2</v>
      </c>
      <c r="V36" s="6">
        <f t="shared" si="1"/>
        <v>26.180000000000003</v>
      </c>
    </row>
    <row r="37" spans="1:22" x14ac:dyDescent="0.3">
      <c r="A37" s="1">
        <v>22</v>
      </c>
      <c r="B37" s="100" t="s">
        <v>11</v>
      </c>
      <c r="C37" s="101"/>
      <c r="D37" s="19">
        <v>17</v>
      </c>
      <c r="E37" s="18" t="s">
        <v>10</v>
      </c>
      <c r="F37" s="17"/>
      <c r="G37" s="102"/>
      <c r="H37" s="103"/>
      <c r="I37" s="103"/>
      <c r="J37" s="104"/>
      <c r="K37" s="16"/>
      <c r="L37" s="16"/>
      <c r="M37" s="16"/>
      <c r="N37" s="16"/>
      <c r="O37" s="16"/>
      <c r="P37" s="16"/>
      <c r="Q37" s="16"/>
      <c r="R37" s="85">
        <v>4.0000000000000001E-3</v>
      </c>
      <c r="S37" s="15"/>
      <c r="T37" s="14">
        <f t="shared" si="2"/>
        <v>4.0000000000000001E-3</v>
      </c>
      <c r="U37" s="7">
        <v>0.34</v>
      </c>
      <c r="V37" s="6">
        <f t="shared" si="1"/>
        <v>5.78</v>
      </c>
    </row>
    <row r="38" spans="1:22" ht="19.5" thickBot="1" x14ac:dyDescent="0.35">
      <c r="A38" s="1">
        <v>23</v>
      </c>
      <c r="B38" s="90" t="s">
        <v>66</v>
      </c>
      <c r="C38" s="91"/>
      <c r="D38" s="13">
        <v>50</v>
      </c>
      <c r="E38" s="12" t="s">
        <v>10</v>
      </c>
      <c r="F38" s="11">
        <v>2.5000000000000001E-2</v>
      </c>
      <c r="G38" s="92"/>
      <c r="H38" s="93"/>
      <c r="I38" s="93"/>
      <c r="J38" s="94"/>
      <c r="K38" s="10"/>
      <c r="L38" s="10"/>
      <c r="M38" s="10"/>
      <c r="N38" s="10"/>
      <c r="O38" s="10"/>
      <c r="P38" s="10"/>
      <c r="Q38" s="10"/>
      <c r="R38" s="86"/>
      <c r="S38" s="9"/>
      <c r="T38" s="8">
        <v>2.5000000000000001E-2</v>
      </c>
      <c r="U38" s="7">
        <v>2.15</v>
      </c>
      <c r="V38" s="6">
        <f t="shared" si="1"/>
        <v>107.5</v>
      </c>
    </row>
    <row r="39" spans="1:22" ht="18.75" customHeight="1" thickBot="1" x14ac:dyDescent="0.3">
      <c r="B39" s="4"/>
      <c r="C39" s="4"/>
      <c r="D39" s="3"/>
      <c r="E39" s="3"/>
      <c r="F39" s="3"/>
      <c r="G39" s="3"/>
      <c r="H39" s="3"/>
      <c r="I39" s="3"/>
      <c r="J39" s="3"/>
      <c r="K39" s="3"/>
      <c r="L39" s="59"/>
      <c r="M39" s="3"/>
      <c r="N39" s="3"/>
      <c r="O39" s="3"/>
      <c r="P39" s="3"/>
      <c r="Q39" s="3"/>
      <c r="R39" s="3"/>
      <c r="S39" s="5" t="s">
        <v>9</v>
      </c>
      <c r="T39" s="105">
        <f>V18+V19+V20+V21+V22+V23+V24+V25+V26+V27+V28+V29+V30+V31+V32+V33+V34+V35+V36+V37+V38</f>
        <v>5144.7800000000007</v>
      </c>
      <c r="U39" s="106"/>
      <c r="V39" s="107"/>
    </row>
    <row r="40" spans="1:22" x14ac:dyDescent="0.25">
      <c r="B40" s="4"/>
      <c r="C40" s="4"/>
      <c r="D40" s="3"/>
      <c r="E40" s="3"/>
      <c r="F40" s="3"/>
      <c r="G40" s="3"/>
      <c r="H40" s="3"/>
      <c r="I40" s="3"/>
      <c r="J40" s="3"/>
      <c r="K40" s="3"/>
      <c r="L40" s="59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5" customHeight="1" x14ac:dyDescent="0.25">
      <c r="B41" s="89" t="s">
        <v>8</v>
      </c>
      <c r="C41" s="89"/>
      <c r="D41" s="89" t="s">
        <v>4</v>
      </c>
      <c r="E41" s="89"/>
      <c r="F41" s="89"/>
      <c r="G41" s="89" t="s">
        <v>7</v>
      </c>
      <c r="H41" s="89"/>
      <c r="I41" s="89"/>
      <c r="J41" s="89"/>
      <c r="K41" s="89"/>
      <c r="L41" s="60"/>
      <c r="P41" s="1" t="s">
        <v>6</v>
      </c>
      <c r="Q41" s="89" t="s">
        <v>1</v>
      </c>
      <c r="R41" s="89"/>
      <c r="S41" s="89" t="s">
        <v>64</v>
      </c>
      <c r="T41" s="89"/>
    </row>
    <row r="43" spans="1:22" x14ac:dyDescent="0.3">
      <c r="B43" s="88" t="s">
        <v>5</v>
      </c>
      <c r="C43" s="88"/>
      <c r="D43" s="89" t="s">
        <v>4</v>
      </c>
      <c r="E43" s="89"/>
      <c r="F43" s="89"/>
      <c r="G43" s="89" t="s">
        <v>3</v>
      </c>
      <c r="H43" s="89"/>
      <c r="I43" s="89"/>
      <c r="J43" s="89"/>
      <c r="K43" s="89"/>
      <c r="L43" s="60"/>
      <c r="P43" s="2" t="s">
        <v>2</v>
      </c>
      <c r="Q43" s="89" t="s">
        <v>1</v>
      </c>
      <c r="R43" s="89"/>
      <c r="S43" s="89" t="s">
        <v>0</v>
      </c>
      <c r="T43" s="89"/>
    </row>
  </sheetData>
  <sheetProtection formatCells="0"/>
  <protectedRanges>
    <protectedRange sqref="B32:S38 B18:S19 B20:S31" name="Диапазон4"/>
    <protectedRange sqref="P9" name="Диапазон3"/>
    <protectedRange sqref="B4" name="Диапазон2"/>
    <protectedRange sqref="O1" name="Диапазон1"/>
  </protectedRanges>
  <mergeCells count="88">
    <mergeCell ref="G1:N1"/>
    <mergeCell ref="F5:J8"/>
    <mergeCell ref="C2:D2"/>
    <mergeCell ref="E2:F2"/>
    <mergeCell ref="G2:J2"/>
    <mergeCell ref="K2:N2"/>
    <mergeCell ref="B5:C7"/>
    <mergeCell ref="D5:E8"/>
    <mergeCell ref="R2:S2"/>
    <mergeCell ref="T2:U2"/>
    <mergeCell ref="K5:M8"/>
    <mergeCell ref="N5:O8"/>
    <mergeCell ref="P9:Q9"/>
    <mergeCell ref="S5:T5"/>
    <mergeCell ref="P2:Q2"/>
    <mergeCell ref="S6:T6"/>
    <mergeCell ref="S4:T4"/>
    <mergeCell ref="P5:Q8"/>
    <mergeCell ref="B12:C15"/>
    <mergeCell ref="D12:D15"/>
    <mergeCell ref="E12:E15"/>
    <mergeCell ref="F12:S12"/>
    <mergeCell ref="B9:C9"/>
    <mergeCell ref="D9:E9"/>
    <mergeCell ref="F9:J9"/>
    <mergeCell ref="K9:M9"/>
    <mergeCell ref="N9:O9"/>
    <mergeCell ref="Q13:S13"/>
    <mergeCell ref="D10:N10"/>
    <mergeCell ref="O10:Q10"/>
    <mergeCell ref="V12:V15"/>
    <mergeCell ref="G14:J14"/>
    <mergeCell ref="G15:J15"/>
    <mergeCell ref="M13:P13"/>
    <mergeCell ref="F13:K13"/>
    <mergeCell ref="T12:T15"/>
    <mergeCell ref="U12:U15"/>
    <mergeCell ref="B16:C16"/>
    <mergeCell ref="G16:J16"/>
    <mergeCell ref="B17:C17"/>
    <mergeCell ref="G17:J17"/>
    <mergeCell ref="B18:C18"/>
    <mergeCell ref="G18:J18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29:C29"/>
    <mergeCell ref="G29:J29"/>
    <mergeCell ref="B30:C30"/>
    <mergeCell ref="G30:J30"/>
    <mergeCell ref="B25:C25"/>
    <mergeCell ref="G25:J25"/>
    <mergeCell ref="B26:C26"/>
    <mergeCell ref="G26:J26"/>
    <mergeCell ref="B28:C28"/>
    <mergeCell ref="G28:J28"/>
    <mergeCell ref="B32:C32"/>
    <mergeCell ref="G32:J32"/>
    <mergeCell ref="B33:C33"/>
    <mergeCell ref="G33:J33"/>
    <mergeCell ref="B37:C37"/>
    <mergeCell ref="G37:J37"/>
    <mergeCell ref="S41:T41"/>
    <mergeCell ref="B38:C38"/>
    <mergeCell ref="G38:J38"/>
    <mergeCell ref="B34:C34"/>
    <mergeCell ref="G34:J34"/>
    <mergeCell ref="B35:C35"/>
    <mergeCell ref="G35:J35"/>
    <mergeCell ref="B36:C36"/>
    <mergeCell ref="G36:J36"/>
    <mergeCell ref="T39:V39"/>
    <mergeCell ref="B41:C41"/>
    <mergeCell ref="D41:F41"/>
    <mergeCell ref="G41:K41"/>
    <mergeCell ref="Q41:R41"/>
    <mergeCell ref="B43:C43"/>
    <mergeCell ref="D43:F43"/>
    <mergeCell ref="G43:K43"/>
    <mergeCell ref="Q43:R43"/>
    <mergeCell ref="S43:T43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2025-01-21T09:13:56Z</cp:lastPrinted>
  <dcterms:created xsi:type="dcterms:W3CDTF">2022-11-18T07:32:55Z</dcterms:created>
  <dcterms:modified xsi:type="dcterms:W3CDTF">2025-01-22T06:37:51Z</dcterms:modified>
</cp:coreProperties>
</file>