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7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6" i="1"/>
  <c r="U26" i="1" s="1"/>
  <c r="S28" i="1"/>
  <c r="U28" i="1" s="1"/>
  <c r="K8" i="1"/>
  <c r="U22" i="1" l="1"/>
  <c r="F15" i="1"/>
  <c r="G15" i="1"/>
  <c r="L15" i="1"/>
  <c r="M15" i="1"/>
  <c r="U17" i="1"/>
  <c r="S29" i="1" s="1"/>
  <c r="M8" i="1" l="1"/>
  <c r="O9" i="1" s="1"/>
</calcChain>
</file>

<file path=xl/sharedStrings.xml><?xml version="1.0" encoding="utf-8"?>
<sst xmlns="http://schemas.openxmlformats.org/spreadsheetml/2006/main" count="81" uniqueCount="65">
  <si>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</si>
  <si>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</si>
  <si>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</si>
  <si>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</si>
  <si>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</si>
  <si>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</si>
  <si>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</si>
  <si>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</si>
  <si>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</si>
  <si>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</si>
  <si>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</si>
  <si>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</si>
  <si>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</si>
  <si>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</si>
  <si>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</si>
  <si>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</si>
  <si>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</si>
  <si>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</si>
  <si>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</si>
  <si>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</si>
  <si>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</si>
  <si>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</si>
  <si>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</si>
  <si>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</si>
  <si>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</si>
  <si>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</si>
  <si>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</si>
  <si>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</si>
  <si>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</si>
  <si>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</si>
  <si>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</si>
  <si>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</si>
  <si>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</si>
  <si>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</si>
  <si>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</si>
  <si>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</si>
  <si>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</si>
  <si>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</si>
  <si>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</si>
  <si>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</si>
  <si>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</si>
  <si>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</si>
  <si>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</si>
  <si>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</si>
  <si>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</si>
  <si>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</si>
  <si>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</si>
  <si>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</si>
  <si>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</si>
  <si>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</si>
  <si>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</si>
  <si>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</si>
  <si>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</si>
  <si>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</si>
  <si>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</si>
  <si>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</si>
  <si>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</si>
  <si>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</si>
  <si>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</si>
  <si>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</si>
  <si>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</si>
  <si>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Масло раст.</t>
  </si>
  <si>
    <t>0,008</t>
  </si>
  <si>
    <t>№11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</si>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</sst>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Q18" sqref="Q18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2" t="s">
        <v>52</v>
      </c>
      <c r="H1" s="42"/>
      <c r="I1" s="42"/>
      <c r="J1" s="42"/>
      <c r="K1" s="42"/>
      <c r="L1" s="42"/>
      <c r="M1" s="42"/>
      <c r="N1" s="26" t="s">
        <v>63</v>
      </c>
    </row>
    <row r="2" spans="1:23" ht="15" customHeight="1" x14ac:dyDescent="0.3">
      <c r="B2" s="1" t="s">
        <v>51</v>
      </c>
      <c r="C2" s="42"/>
      <c r="D2" s="42"/>
      <c r="E2" s="43" t="s">
        <v>47</v>
      </c>
      <c r="F2" s="43"/>
      <c r="G2" s="42" t="s">
        <v>45</v>
      </c>
      <c r="H2" s="42"/>
      <c r="I2" s="42"/>
      <c r="J2" s="42"/>
      <c r="K2" s="42" t="s">
        <v>44</v>
      </c>
      <c r="L2" s="42"/>
      <c r="M2" s="42"/>
      <c r="O2" s="42" t="s">
        <v>43</v>
      </c>
      <c r="P2" s="42"/>
      <c r="Q2" s="42" t="s">
        <v>1</v>
      </c>
      <c r="R2" s="42"/>
      <c r="S2" s="51" t="s">
        <v>42</v>
      </c>
      <c r="T2" s="51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2" t="s">
        <v>41</v>
      </c>
      <c r="S3" s="42"/>
    </row>
    <row r="4" spans="1:23" ht="18.75" customHeight="1" x14ac:dyDescent="0.25">
      <c r="B4" s="40" t="s">
        <v>55</v>
      </c>
      <c r="C4" s="40"/>
      <c r="D4" s="40" t="s">
        <v>40</v>
      </c>
      <c r="E4" s="40"/>
      <c r="F4" s="40" t="s">
        <v>39</v>
      </c>
      <c r="G4" s="40"/>
      <c r="H4" s="40"/>
      <c r="I4" s="40"/>
      <c r="J4" s="40"/>
      <c r="K4" s="40" t="s">
        <v>38</v>
      </c>
      <c r="L4" s="40"/>
      <c r="M4" s="40" t="s">
        <v>37</v>
      </c>
      <c r="N4" s="40"/>
      <c r="O4" s="40" t="s">
        <v>36</v>
      </c>
      <c r="P4" s="40"/>
      <c r="R4" s="40" t="s">
        <v>35</v>
      </c>
      <c r="S4" s="40"/>
    </row>
    <row r="5" spans="1:23" ht="22.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0">
        <v>504202</v>
      </c>
      <c r="S5" s="40"/>
    </row>
    <row r="6" spans="1:23" ht="30" customHeigh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23" ht="63" customHeight="1" x14ac:dyDescent="0.25">
      <c r="B7" s="16" t="s">
        <v>34</v>
      </c>
      <c r="C7" s="18" t="s">
        <v>33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3" ht="24" customHeight="1" x14ac:dyDescent="0.25">
      <c r="B8" s="40"/>
      <c r="C8" s="40"/>
      <c r="D8" s="41">
        <v>75</v>
      </c>
      <c r="E8" s="41"/>
      <c r="F8" s="41">
        <v>79</v>
      </c>
      <c r="G8" s="41"/>
      <c r="H8" s="41"/>
      <c r="I8" s="41"/>
      <c r="J8" s="41"/>
      <c r="K8" s="40">
        <f>F8*D8</f>
        <v>5925</v>
      </c>
      <c r="L8" s="40"/>
      <c r="M8" s="50">
        <f>SUM(S29)/O8</f>
        <v>75.493815789473686</v>
      </c>
      <c r="N8" s="50"/>
      <c r="O8" s="40">
        <v>76</v>
      </c>
      <c r="P8" s="40"/>
    </row>
    <row r="9" spans="1:23" ht="24.75" customHeight="1" x14ac:dyDescent="0.25">
      <c r="B9" s="12"/>
      <c r="C9" s="12"/>
      <c r="D9" s="52" t="s">
        <v>32</v>
      </c>
      <c r="E9" s="53"/>
      <c r="F9" s="53"/>
      <c r="G9" s="53"/>
      <c r="H9" s="53"/>
      <c r="I9" s="53"/>
      <c r="J9" s="53"/>
      <c r="K9" s="53"/>
      <c r="L9" s="53"/>
      <c r="M9" s="53"/>
      <c r="N9" s="54"/>
      <c r="O9" s="50">
        <f>M8*O8</f>
        <v>5737.53</v>
      </c>
      <c r="P9" s="50"/>
    </row>
    <row r="11" spans="1:23" ht="21" customHeight="1" x14ac:dyDescent="0.25">
      <c r="A11" s="60"/>
      <c r="B11" s="40" t="s">
        <v>31</v>
      </c>
      <c r="C11" s="40"/>
      <c r="D11" s="40" t="s">
        <v>30</v>
      </c>
      <c r="E11" s="40" t="s">
        <v>29</v>
      </c>
      <c r="F11" s="40" t="s">
        <v>28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 t="s">
        <v>27</v>
      </c>
      <c r="T11" s="40" t="s">
        <v>26</v>
      </c>
      <c r="U11" s="40" t="s">
        <v>25</v>
      </c>
    </row>
    <row r="12" spans="1:23" ht="17.25" customHeight="1" x14ac:dyDescent="0.25">
      <c r="A12" s="61"/>
      <c r="B12" s="40"/>
      <c r="C12" s="40"/>
      <c r="D12" s="40"/>
      <c r="E12" s="40"/>
      <c r="F12" s="40" t="s">
        <v>24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3" ht="71.25" customHeight="1" x14ac:dyDescent="0.25">
      <c r="A13" s="61"/>
      <c r="B13" s="40"/>
      <c r="C13" s="40"/>
      <c r="D13" s="40"/>
      <c r="E13" s="40"/>
      <c r="F13" s="40" t="s">
        <v>57</v>
      </c>
      <c r="G13" s="40" t="s">
        <v>23</v>
      </c>
      <c r="H13" s="40"/>
      <c r="I13" s="40"/>
      <c r="J13" s="40"/>
      <c r="K13" s="40" t="s">
        <v>60</v>
      </c>
      <c r="L13" s="40" t="s">
        <v>22</v>
      </c>
      <c r="M13" s="40" t="s">
        <v>15</v>
      </c>
      <c r="N13" s="40"/>
      <c r="O13" s="40"/>
      <c r="P13" s="40"/>
      <c r="Q13" s="40"/>
      <c r="R13" s="40"/>
      <c r="S13" s="40"/>
      <c r="T13" s="40"/>
      <c r="U13" s="40"/>
    </row>
    <row r="14" spans="1:23" ht="15.75" customHeight="1" x14ac:dyDescent="0.25">
      <c r="A14" s="6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1:23" x14ac:dyDescent="0.25">
      <c r="A15" s="16"/>
      <c r="B15" s="40" t="s">
        <v>21</v>
      </c>
      <c r="C15" s="40"/>
      <c r="D15" s="16"/>
      <c r="E15" s="15"/>
      <c r="F15" s="16">
        <f>SUM(O8)</f>
        <v>76</v>
      </c>
      <c r="G15" s="40">
        <f>SUM(O8)</f>
        <v>76</v>
      </c>
      <c r="H15" s="40"/>
      <c r="I15" s="40"/>
      <c r="J15" s="40"/>
      <c r="K15" s="16">
        <v>76</v>
      </c>
      <c r="L15" s="16">
        <f>SUM(O8)</f>
        <v>76</v>
      </c>
      <c r="M15" s="16">
        <f>SUM(O8)</f>
        <v>76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0" t="s">
        <v>20</v>
      </c>
      <c r="C16" s="40"/>
      <c r="D16" s="16"/>
      <c r="E16" s="15" t="s">
        <v>19</v>
      </c>
      <c r="F16" s="25">
        <v>100</v>
      </c>
      <c r="G16" s="40" t="s">
        <v>18</v>
      </c>
      <c r="H16" s="40"/>
      <c r="I16" s="40"/>
      <c r="J16" s="40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55" t="s">
        <v>58</v>
      </c>
      <c r="C17" s="55"/>
      <c r="D17" s="8">
        <v>430</v>
      </c>
      <c r="E17" s="16" t="s">
        <v>9</v>
      </c>
      <c r="F17" s="30">
        <v>0.11</v>
      </c>
      <c r="G17" s="44"/>
      <c r="H17" s="45"/>
      <c r="I17" s="45"/>
      <c r="J17" s="46"/>
      <c r="K17" s="11"/>
      <c r="L17" s="11"/>
      <c r="M17" s="11"/>
      <c r="N17" s="11"/>
      <c r="O17" s="11"/>
      <c r="P17" s="11"/>
      <c r="Q17" s="11"/>
      <c r="R17" s="10"/>
      <c r="S17" s="31">
        <v>0.11</v>
      </c>
      <c r="T17" s="23">
        <v>8.36</v>
      </c>
      <c r="U17" s="20">
        <f>SUM(T17)*D17</f>
        <v>3594.7999999999997</v>
      </c>
    </row>
    <row r="18" spans="1:23" x14ac:dyDescent="0.3">
      <c r="A18" s="16">
        <v>2</v>
      </c>
      <c r="B18" s="55" t="s">
        <v>17</v>
      </c>
      <c r="C18" s="55"/>
      <c r="D18" s="8">
        <v>17</v>
      </c>
      <c r="E18" s="16" t="s">
        <v>9</v>
      </c>
      <c r="F18" s="7">
        <v>5.0000000000000001E-3</v>
      </c>
      <c r="G18" s="47">
        <v>2E-3</v>
      </c>
      <c r="H18" s="48"/>
      <c r="I18" s="48"/>
      <c r="J18" s="49"/>
      <c r="K18" s="6"/>
      <c r="L18" s="6"/>
      <c r="M18" s="6"/>
      <c r="N18" s="6"/>
      <c r="O18" s="6"/>
      <c r="P18" s="6"/>
      <c r="Q18" s="6"/>
      <c r="R18" s="5"/>
      <c r="S18" s="19">
        <f t="shared" ref="S18:S28" si="0">SUM(F18:R18)</f>
        <v>7.0000000000000001E-3</v>
      </c>
      <c r="T18" s="29">
        <v>0.53</v>
      </c>
      <c r="U18" s="20">
        <f t="shared" ref="U18:U28" si="1">SUM(T18)*D18</f>
        <v>9.01</v>
      </c>
    </row>
    <row r="19" spans="1:23" x14ac:dyDescent="0.3">
      <c r="A19" s="16">
        <v>3</v>
      </c>
      <c r="B19" s="55" t="s">
        <v>16</v>
      </c>
      <c r="C19" s="55"/>
      <c r="D19" s="8">
        <v>40</v>
      </c>
      <c r="E19" s="16" t="s">
        <v>9</v>
      </c>
      <c r="F19" s="7">
        <v>8.0000000000000002E-3</v>
      </c>
      <c r="G19" s="47"/>
      <c r="H19" s="48"/>
      <c r="I19" s="48"/>
      <c r="J19" s="49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0.61</v>
      </c>
      <c r="U19" s="20">
        <f t="shared" si="1"/>
        <v>24.4</v>
      </c>
    </row>
    <row r="20" spans="1:23" x14ac:dyDescent="0.3">
      <c r="A20" s="16">
        <v>4</v>
      </c>
      <c r="B20" s="55" t="s">
        <v>15</v>
      </c>
      <c r="C20" s="55"/>
      <c r="D20" s="8">
        <v>46</v>
      </c>
      <c r="E20" s="16" t="s">
        <v>9</v>
      </c>
      <c r="F20" s="7"/>
      <c r="G20" s="47"/>
      <c r="H20" s="48"/>
      <c r="I20" s="48"/>
      <c r="J20" s="49"/>
      <c r="K20" s="6"/>
      <c r="L20" s="6"/>
      <c r="M20" s="6">
        <v>5.5300000000000002E-2</v>
      </c>
      <c r="N20" s="6"/>
      <c r="O20" s="6"/>
      <c r="P20" s="6"/>
      <c r="Q20" s="6"/>
      <c r="R20" s="5"/>
      <c r="S20" s="19">
        <f t="shared" si="0"/>
        <v>5.5300000000000002E-2</v>
      </c>
      <c r="T20" s="20">
        <v>4.2</v>
      </c>
      <c r="U20" s="20">
        <f t="shared" si="1"/>
        <v>193.20000000000002</v>
      </c>
    </row>
    <row r="21" spans="1:23" x14ac:dyDescent="0.3">
      <c r="A21" s="16">
        <v>5</v>
      </c>
      <c r="B21" s="55" t="s">
        <v>14</v>
      </c>
      <c r="C21" s="55"/>
      <c r="D21" s="8">
        <v>33</v>
      </c>
      <c r="E21" s="16" t="s">
        <v>9</v>
      </c>
      <c r="F21" s="7">
        <v>5.0000000000000001E-3</v>
      </c>
      <c r="G21" s="47"/>
      <c r="H21" s="48"/>
      <c r="I21" s="48"/>
      <c r="J21" s="49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12.540000000000001</v>
      </c>
    </row>
    <row r="22" spans="1:23" x14ac:dyDescent="0.3">
      <c r="A22" s="16">
        <v>6</v>
      </c>
      <c r="B22" s="55" t="s">
        <v>59</v>
      </c>
      <c r="C22" s="55"/>
      <c r="D22" s="8">
        <v>278</v>
      </c>
      <c r="E22" s="25" t="s">
        <v>9</v>
      </c>
      <c r="F22" s="7">
        <v>0.01</v>
      </c>
      <c r="G22" s="47"/>
      <c r="H22" s="48"/>
      <c r="I22" s="48"/>
      <c r="J22" s="49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0.76</v>
      </c>
      <c r="U22" s="20">
        <f t="shared" si="1"/>
        <v>211.28</v>
      </c>
    </row>
    <row r="23" spans="1:23" ht="15.75" customHeight="1" x14ac:dyDescent="0.3">
      <c r="A23" s="16">
        <v>7</v>
      </c>
      <c r="B23" s="55" t="s">
        <v>13</v>
      </c>
      <c r="C23" s="55"/>
      <c r="D23" s="8">
        <v>56</v>
      </c>
      <c r="E23" s="16" t="s">
        <v>9</v>
      </c>
      <c r="F23" s="7"/>
      <c r="G23" s="47">
        <v>0.05</v>
      </c>
      <c r="H23" s="48"/>
      <c r="I23" s="48"/>
      <c r="J23" s="49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20">
        <v>3.8</v>
      </c>
      <c r="U23" s="20">
        <f t="shared" si="1"/>
        <v>212.79999999999998</v>
      </c>
    </row>
    <row r="24" spans="1:23" x14ac:dyDescent="0.3">
      <c r="A24" s="16">
        <v>8</v>
      </c>
      <c r="B24" s="55" t="s">
        <v>12</v>
      </c>
      <c r="C24" s="55"/>
      <c r="D24" s="21">
        <v>1045</v>
      </c>
      <c r="E24" s="16" t="s">
        <v>9</v>
      </c>
      <c r="F24" s="9"/>
      <c r="G24" s="47">
        <v>4.7299999999999998E-3</v>
      </c>
      <c r="H24" s="48"/>
      <c r="I24" s="48"/>
      <c r="J24" s="49"/>
      <c r="K24" s="6"/>
      <c r="L24" s="6"/>
      <c r="M24" s="6"/>
      <c r="N24" s="6"/>
      <c r="O24" s="6"/>
      <c r="P24" s="6"/>
      <c r="Q24" s="6"/>
      <c r="R24" s="5"/>
      <c r="S24" s="19">
        <f t="shared" si="0"/>
        <v>4.7299999999999998E-3</v>
      </c>
      <c r="T24" s="24">
        <v>0.36</v>
      </c>
      <c r="U24" s="20">
        <f t="shared" si="1"/>
        <v>376.2</v>
      </c>
    </row>
    <row r="25" spans="1:23" x14ac:dyDescent="0.3">
      <c r="A25" s="16">
        <v>9</v>
      </c>
      <c r="B25" s="55" t="s">
        <v>60</v>
      </c>
      <c r="C25" s="55"/>
      <c r="D25" s="8">
        <v>60</v>
      </c>
      <c r="E25" s="27" t="s">
        <v>9</v>
      </c>
      <c r="F25" s="7"/>
      <c r="G25" s="47"/>
      <c r="H25" s="48"/>
      <c r="I25" s="48"/>
      <c r="J25" s="49"/>
      <c r="K25" s="6">
        <v>0.19</v>
      </c>
      <c r="L25" s="6"/>
      <c r="M25" s="6"/>
      <c r="N25" s="6"/>
      <c r="O25" s="6"/>
      <c r="P25" s="6"/>
      <c r="Q25" s="6"/>
      <c r="R25" s="5"/>
      <c r="S25" s="19">
        <f t="shared" si="0"/>
        <v>0.19</v>
      </c>
      <c r="T25" s="28">
        <v>14.44</v>
      </c>
      <c r="U25" s="20">
        <f t="shared" si="1"/>
        <v>866.4</v>
      </c>
    </row>
    <row r="26" spans="1:23" x14ac:dyDescent="0.3">
      <c r="A26" s="16">
        <v>10</v>
      </c>
      <c r="B26" s="56" t="s">
        <v>11</v>
      </c>
      <c r="C26" s="57"/>
      <c r="D26" s="8">
        <v>770</v>
      </c>
      <c r="E26" s="16" t="s">
        <v>9</v>
      </c>
      <c r="F26" s="7"/>
      <c r="G26" s="47"/>
      <c r="H26" s="48"/>
      <c r="I26" s="48"/>
      <c r="J26" s="49"/>
      <c r="K26" s="6"/>
      <c r="L26" s="6">
        <v>1E-3</v>
      </c>
      <c r="M26" s="6"/>
      <c r="N26" s="6"/>
      <c r="O26" s="6"/>
      <c r="P26" s="6"/>
      <c r="Q26" s="6"/>
      <c r="R26" s="5"/>
      <c r="S26" s="19">
        <f t="shared" si="0"/>
        <v>1E-3</v>
      </c>
      <c r="T26" s="29">
        <v>7.5999999999999998E-2</v>
      </c>
      <c r="U26" s="20">
        <f t="shared" si="1"/>
        <v>58.519999999999996</v>
      </c>
    </row>
    <row r="27" spans="1:23" x14ac:dyDescent="0.3">
      <c r="A27" s="32">
        <v>11</v>
      </c>
      <c r="B27" s="37" t="s">
        <v>61</v>
      </c>
      <c r="C27" s="38"/>
      <c r="D27" s="8">
        <v>156</v>
      </c>
      <c r="E27" s="32" t="s">
        <v>9</v>
      </c>
      <c r="F27" s="7">
        <v>8.0000000000000002E-3</v>
      </c>
      <c r="G27" s="33"/>
      <c r="H27" s="34"/>
      <c r="I27" s="34"/>
      <c r="J27" s="35"/>
      <c r="K27" s="6"/>
      <c r="L27" s="6"/>
      <c r="M27" s="6"/>
      <c r="N27" s="6"/>
      <c r="O27" s="6"/>
      <c r="P27" s="6"/>
      <c r="Q27" s="6"/>
      <c r="R27" s="5"/>
      <c r="S27" s="19" t="s">
        <v>62</v>
      </c>
      <c r="T27" s="39">
        <v>0.61</v>
      </c>
      <c r="U27" s="36">
        <f t="shared" si="1"/>
        <v>95.16</v>
      </c>
    </row>
    <row r="28" spans="1:23" x14ac:dyDescent="0.3">
      <c r="A28" s="16">
        <v>12</v>
      </c>
      <c r="B28" s="55" t="s">
        <v>10</v>
      </c>
      <c r="C28" s="55"/>
      <c r="D28" s="8">
        <v>73</v>
      </c>
      <c r="E28" s="16" t="s">
        <v>9</v>
      </c>
      <c r="F28" s="7"/>
      <c r="G28" s="47"/>
      <c r="H28" s="48"/>
      <c r="I28" s="48"/>
      <c r="J28" s="49"/>
      <c r="K28" s="6"/>
      <c r="L28" s="6">
        <v>1.4999999999999999E-2</v>
      </c>
      <c r="M28" s="6"/>
      <c r="N28" s="6"/>
      <c r="O28" s="6"/>
      <c r="P28" s="6"/>
      <c r="Q28" s="6"/>
      <c r="R28" s="5"/>
      <c r="S28" s="19">
        <f t="shared" si="0"/>
        <v>1.4999999999999999E-2</v>
      </c>
      <c r="T28" s="20">
        <v>1.1399999999999999</v>
      </c>
      <c r="U28" s="20">
        <f t="shared" si="1"/>
        <v>83.22</v>
      </c>
      <c r="W28" s="1" t="s">
        <v>56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 t="s">
        <v>8</v>
      </c>
      <c r="S29" s="50">
        <f>U17+U18+U19+U20+U21+U22+U23+U24+U25+U26+U27+U28</f>
        <v>5737.53</v>
      </c>
      <c r="T29" s="50"/>
      <c r="U29" s="50"/>
    </row>
    <row r="31" spans="1:23" ht="21.75" customHeight="1" x14ac:dyDescent="0.25">
      <c r="B31" s="42" t="s">
        <v>7</v>
      </c>
      <c r="C31" s="42"/>
      <c r="D31" s="58" t="s">
        <v>4</v>
      </c>
      <c r="E31" s="58"/>
      <c r="F31" s="58"/>
      <c r="G31" s="42" t="s">
        <v>48</v>
      </c>
      <c r="H31" s="42"/>
      <c r="I31" s="42"/>
      <c r="J31" s="42"/>
      <c r="K31" s="42"/>
      <c r="O31" s="1" t="s">
        <v>6</v>
      </c>
      <c r="P31" s="42" t="s">
        <v>1</v>
      </c>
      <c r="Q31" s="42"/>
      <c r="R31" s="42" t="s">
        <v>50</v>
      </c>
      <c r="S31" s="42"/>
    </row>
    <row r="33" spans="2:19" x14ac:dyDescent="0.3">
      <c r="B33" s="59" t="s">
        <v>5</v>
      </c>
      <c r="C33" s="59"/>
      <c r="D33" s="42" t="s">
        <v>4</v>
      </c>
      <c r="E33" s="42"/>
      <c r="F33" s="42"/>
      <c r="G33" s="42" t="s">
        <v>3</v>
      </c>
      <c r="H33" s="42"/>
      <c r="I33" s="42"/>
      <c r="J33" s="42"/>
      <c r="K33" s="42"/>
      <c r="O33" s="2" t="s">
        <v>2</v>
      </c>
      <c r="P33" s="42" t="s">
        <v>1</v>
      </c>
      <c r="Q33" s="42"/>
      <c r="R33" s="42" t="s">
        <v>0</v>
      </c>
      <c r="S33" s="42"/>
    </row>
  </sheetData>
  <sheetProtection formatCells="0"/>
  <protectedRanges>
    <protectedRange sqref="O8" name="Колич факт"/>
    <protectedRange sqref="D26:R28 D20:R25 D17:R19" name="Граммовка"/>
    <protectedRange sqref="B3" name="Дата"/>
    <protectedRange sqref="N1" name="Номер"/>
  </protectedRanges>
  <mergeCells count="81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2025-01-13T09:07:58Z</cp:lastPrinted>
  <dcterms:created xsi:type="dcterms:W3CDTF">2022-11-11T08:41:32Z</dcterms:created>
  <dcterms:modified xsi:type="dcterms:W3CDTF">2025-01-21T08:30:52Z</dcterms:modified>
</cp:coreProperties>
</file>