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S19" i="1" l="1"/>
  <c r="U19" i="1" s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S18" i="1"/>
  <c r="U18" i="1" s="1"/>
  <c r="S30" i="1" l="1"/>
  <c r="M8" i="1" s="1"/>
  <c r="O9" i="1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<sst xmlns="http://schemas.openxmlformats.org/spreadsheetml/2006/main" count="82" uniqueCount="68">
  <si>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</si>
  <si>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</si>
  <si>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</si>
  <si>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</si>
  <si>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</si>
  <si>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</si>
  <si>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</si>
  <si>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</si>
  <si>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</si>
  <si>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</si>
  <si>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</si>
  <si>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</si>
  <si>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</si>
  <si>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</si>
  <si>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</si>
  <si>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</si>
  <si>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</si>
  <si>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</si>
  <si>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</si>
  <si>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</si>
  <si>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</si>
  <si>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</si>
  <si>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</si>
  <si>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</si>
  <si>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</si>
  <si>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</si>
  <si>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</si>
  <si>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</si>
  <si>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</si>
  <si>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</si>
  <si>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</si>
  <si>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</si>
  <si>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</si>
  <si>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</si>
  <si>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</si>
  <si>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</si>
  <si>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</si>
  <si>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</si>
  <si>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</si>
  <si>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</si>
  <si>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</si>
  <si>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</si>
  <si>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</si>
  <si>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</si>
  <si>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</si>
  <si>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</si>
  <si>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</si>
  <si>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</si>
  <si>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</si>
  <si>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</si>
  <si>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</si>
  <si>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</si>
  <si>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</si>
  <si>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</si>
  <si>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</si>
  <si>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</si>
  <si>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</si>
  <si>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</si>
  <si>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</si>
  <si>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</si>
  <si>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</si>
  <si>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</si>
  <si>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</si>
  <si>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</si>
  <si>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</si>
  <si>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</si>
  <si>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№15</t>
  </si>
  <si>
    <t>31.01.2025г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</si>
</sst>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6" zoomScale="80" zoomScaleNormal="80" workbookViewId="0">
      <selection activeCell="M32" sqref="M32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4" t="s">
        <v>53</v>
      </c>
      <c r="H1" s="44"/>
      <c r="I1" s="44"/>
      <c r="J1" s="44"/>
      <c r="K1" s="44"/>
      <c r="L1" s="44"/>
      <c r="M1" s="44"/>
      <c r="N1" s="25" t="s">
        <v>66</v>
      </c>
    </row>
    <row r="2" spans="1:21" ht="15" customHeight="1" x14ac:dyDescent="0.3">
      <c r="B2" s="1" t="s">
        <v>49</v>
      </c>
      <c r="C2" s="35" t="s">
        <v>46</v>
      </c>
      <c r="D2" s="35"/>
      <c r="E2" s="43" t="s">
        <v>48</v>
      </c>
      <c r="F2" s="43"/>
      <c r="G2" s="44" t="s">
        <v>45</v>
      </c>
      <c r="H2" s="44"/>
      <c r="I2" s="44"/>
      <c r="J2" s="44"/>
      <c r="K2" s="35" t="s">
        <v>44</v>
      </c>
      <c r="L2" s="35"/>
      <c r="M2" s="35"/>
      <c r="O2" s="35" t="s">
        <v>43</v>
      </c>
      <c r="P2" s="35"/>
      <c r="Q2" s="35" t="s">
        <v>1</v>
      </c>
      <c r="R2" s="35"/>
      <c r="S2" s="45" t="s">
        <v>42</v>
      </c>
      <c r="T2" s="45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35" t="s">
        <v>41</v>
      </c>
      <c r="S3" s="35"/>
    </row>
    <row r="4" spans="1:21" ht="15" customHeight="1" x14ac:dyDescent="0.25">
      <c r="B4" s="40" t="s">
        <v>55</v>
      </c>
      <c r="C4" s="40"/>
      <c r="D4" s="40" t="s">
        <v>40</v>
      </c>
      <c r="E4" s="40"/>
      <c r="F4" s="40" t="s">
        <v>39</v>
      </c>
      <c r="G4" s="40"/>
      <c r="H4" s="40"/>
      <c r="I4" s="40"/>
      <c r="J4" s="40"/>
      <c r="K4" s="40" t="s">
        <v>38</v>
      </c>
      <c r="L4" s="40"/>
      <c r="M4" s="40" t="s">
        <v>37</v>
      </c>
      <c r="N4" s="40"/>
      <c r="O4" s="40" t="s">
        <v>36</v>
      </c>
      <c r="P4" s="40"/>
      <c r="R4" s="40" t="s">
        <v>35</v>
      </c>
      <c r="S4" s="40"/>
    </row>
    <row r="5" spans="1:2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R5" s="40">
        <v>504202</v>
      </c>
      <c r="S5" s="40"/>
    </row>
    <row r="6" spans="1:21" ht="33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21" ht="73.5" customHeight="1" x14ac:dyDescent="0.25">
      <c r="B7" s="11" t="s">
        <v>34</v>
      </c>
      <c r="C7" s="11" t="s">
        <v>33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R7" s="1" t="s">
        <v>62</v>
      </c>
    </row>
    <row r="8" spans="1:21" ht="24" customHeight="1" x14ac:dyDescent="0.25">
      <c r="B8" s="40"/>
      <c r="C8" s="40"/>
      <c r="D8" s="41">
        <v>75</v>
      </c>
      <c r="E8" s="41"/>
      <c r="F8" s="41">
        <v>79</v>
      </c>
      <c r="G8" s="41"/>
      <c r="H8" s="41"/>
      <c r="I8" s="41"/>
      <c r="J8" s="41"/>
      <c r="K8" s="40">
        <f>SUM(F8)*D8</f>
        <v>5925</v>
      </c>
      <c r="L8" s="40"/>
      <c r="M8" s="36">
        <f>SUM(S30)/O8</f>
        <v>74.11986301369862</v>
      </c>
      <c r="N8" s="36"/>
      <c r="O8" s="40">
        <v>73</v>
      </c>
      <c r="P8" s="40"/>
    </row>
    <row r="9" spans="1:21" ht="24.75" customHeight="1" x14ac:dyDescent="0.25">
      <c r="B9" s="7"/>
      <c r="C9" s="7"/>
      <c r="D9" s="40" t="s">
        <v>32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36">
        <f>M8*O8</f>
        <v>5410.7499999999991</v>
      </c>
      <c r="P9" s="36"/>
    </row>
    <row r="12" spans="1:21" ht="21" customHeight="1" x14ac:dyDescent="0.25">
      <c r="A12" s="46" t="s">
        <v>56</v>
      </c>
      <c r="B12" s="40" t="s">
        <v>31</v>
      </c>
      <c r="C12" s="40"/>
      <c r="D12" s="40" t="s">
        <v>30</v>
      </c>
      <c r="E12" s="40" t="s">
        <v>29</v>
      </c>
      <c r="F12" s="40" t="s">
        <v>28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 t="s">
        <v>27</v>
      </c>
      <c r="T12" s="40" t="s">
        <v>26</v>
      </c>
      <c r="U12" s="40" t="s">
        <v>25</v>
      </c>
    </row>
    <row r="13" spans="1:21" ht="17.25" customHeight="1" x14ac:dyDescent="0.25">
      <c r="A13" s="47"/>
      <c r="B13" s="40"/>
      <c r="C13" s="40"/>
      <c r="D13" s="40"/>
      <c r="E13" s="40"/>
      <c r="F13" s="40" t="s">
        <v>24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ht="71.25" customHeight="1" x14ac:dyDescent="0.25">
      <c r="A14" s="47"/>
      <c r="B14" s="40"/>
      <c r="C14" s="40"/>
      <c r="D14" s="40"/>
      <c r="E14" s="40"/>
      <c r="F14" s="40" t="s">
        <v>63</v>
      </c>
      <c r="G14" s="40" t="s">
        <v>14</v>
      </c>
      <c r="H14" s="40"/>
      <c r="I14" s="40"/>
      <c r="J14" s="40"/>
      <c r="K14" s="24" t="s">
        <v>54</v>
      </c>
      <c r="L14" s="40" t="s">
        <v>57</v>
      </c>
      <c r="M14" s="40" t="s">
        <v>64</v>
      </c>
      <c r="N14" s="40"/>
      <c r="O14" s="40"/>
      <c r="P14" s="40"/>
      <c r="Q14" s="40"/>
      <c r="R14" s="40"/>
      <c r="S14" s="40"/>
      <c r="T14" s="40"/>
      <c r="U14" s="40"/>
    </row>
    <row r="15" spans="1:21" ht="15.75" customHeight="1" x14ac:dyDescent="0.25">
      <c r="A15" s="48"/>
      <c r="B15" s="40"/>
      <c r="C15" s="40"/>
      <c r="D15" s="40"/>
      <c r="E15" s="40"/>
      <c r="F15" s="42"/>
      <c r="G15" s="40"/>
      <c r="H15" s="40"/>
      <c r="I15" s="40"/>
      <c r="J15" s="40"/>
      <c r="K15" s="24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 x14ac:dyDescent="0.25">
      <c r="A16" s="11"/>
      <c r="B16" s="54" t="s">
        <v>23</v>
      </c>
      <c r="C16" s="54"/>
      <c r="D16" s="11"/>
      <c r="E16" s="11"/>
      <c r="F16" s="11">
        <f>SUM(O8)</f>
        <v>73</v>
      </c>
      <c r="G16" s="40">
        <f>SUM(O8)</f>
        <v>73</v>
      </c>
      <c r="H16" s="40"/>
      <c r="I16" s="40"/>
      <c r="J16" s="40"/>
      <c r="K16" s="24">
        <v>73</v>
      </c>
      <c r="L16" s="24">
        <v>73</v>
      </c>
      <c r="M16" s="11">
        <v>73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4" t="s">
        <v>22</v>
      </c>
      <c r="C17" s="54"/>
      <c r="D17" s="11"/>
      <c r="E17" s="11" t="s">
        <v>21</v>
      </c>
      <c r="F17" s="20">
        <v>90</v>
      </c>
      <c r="G17" s="40">
        <v>150</v>
      </c>
      <c r="H17" s="40"/>
      <c r="I17" s="40"/>
      <c r="J17" s="40"/>
      <c r="K17" s="24">
        <v>60</v>
      </c>
      <c r="L17" s="24" t="s">
        <v>58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7" t="s">
        <v>20</v>
      </c>
      <c r="C18" s="37"/>
      <c r="D18" s="10">
        <v>430</v>
      </c>
      <c r="E18" s="11" t="s">
        <v>10</v>
      </c>
      <c r="F18" s="15">
        <v>0.12</v>
      </c>
      <c r="G18" s="38"/>
      <c r="H18" s="38"/>
      <c r="I18" s="38"/>
      <c r="J18" s="38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3">
        <v>8.76</v>
      </c>
      <c r="U18" s="17">
        <f>SUM(T18)*D18</f>
        <v>3766.7999999999997</v>
      </c>
    </row>
    <row r="19" spans="1:21" x14ac:dyDescent="0.3">
      <c r="A19" s="11">
        <v>2</v>
      </c>
      <c r="B19" s="37" t="s">
        <v>19</v>
      </c>
      <c r="C19" s="37"/>
      <c r="D19" s="10">
        <v>17</v>
      </c>
      <c r="E19" s="11" t="s">
        <v>10</v>
      </c>
      <c r="F19" s="6">
        <v>2E-3</v>
      </c>
      <c r="G19" s="38">
        <v>2E-3</v>
      </c>
      <c r="H19" s="38"/>
      <c r="I19" s="38"/>
      <c r="J19" s="38"/>
      <c r="K19" s="5"/>
      <c r="L19" s="5"/>
      <c r="M19" s="5">
        <v>1E-3</v>
      </c>
      <c r="N19" s="5"/>
      <c r="O19" s="5"/>
      <c r="P19" s="5"/>
      <c r="Q19" s="5"/>
      <c r="R19" s="5"/>
      <c r="S19" s="16">
        <f t="shared" si="0"/>
        <v>5.0000000000000001E-3</v>
      </c>
      <c r="T19" s="17">
        <v>0.37</v>
      </c>
      <c r="U19" s="17">
        <f t="shared" ref="U19:U29" si="1">SUM(T19)*D19</f>
        <v>6.29</v>
      </c>
    </row>
    <row r="20" spans="1:21" x14ac:dyDescent="0.3">
      <c r="A20" s="11">
        <v>3</v>
      </c>
      <c r="B20" s="37" t="s">
        <v>18</v>
      </c>
      <c r="C20" s="37"/>
      <c r="D20" s="10">
        <v>40</v>
      </c>
      <c r="E20" s="11" t="s">
        <v>10</v>
      </c>
      <c r="F20" s="6">
        <v>8.0000000000000002E-3</v>
      </c>
      <c r="G20" s="38"/>
      <c r="H20" s="38"/>
      <c r="I20" s="38"/>
      <c r="J20" s="38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6">
        <v>0.37</v>
      </c>
      <c r="U20" s="17">
        <f t="shared" si="1"/>
        <v>14.8</v>
      </c>
    </row>
    <row r="21" spans="1:21" x14ac:dyDescent="0.3">
      <c r="A21" s="11">
        <v>4</v>
      </c>
      <c r="B21" s="37" t="s">
        <v>17</v>
      </c>
      <c r="C21" s="37"/>
      <c r="D21" s="10">
        <v>156</v>
      </c>
      <c r="E21" s="13" t="s">
        <v>10</v>
      </c>
      <c r="F21" s="6">
        <v>5.0000000000000001E-3</v>
      </c>
      <c r="G21" s="38"/>
      <c r="H21" s="38"/>
      <c r="I21" s="38"/>
      <c r="J21" s="38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0.37</v>
      </c>
      <c r="U21" s="17">
        <f t="shared" si="1"/>
        <v>57.72</v>
      </c>
    </row>
    <row r="22" spans="1:21" x14ac:dyDescent="0.3">
      <c r="A22" s="11">
        <v>5</v>
      </c>
      <c r="B22" s="18" t="s">
        <v>16</v>
      </c>
      <c r="C22" s="18"/>
      <c r="D22" s="10">
        <v>11</v>
      </c>
      <c r="E22" s="21" t="s">
        <v>61</v>
      </c>
      <c r="F22" s="6">
        <v>6.0000000000000001E-3</v>
      </c>
      <c r="G22" s="51"/>
      <c r="H22" s="52"/>
      <c r="I22" s="52"/>
      <c r="J22" s="53"/>
      <c r="K22" s="5"/>
      <c r="L22" s="5"/>
      <c r="M22" s="5"/>
      <c r="N22" s="5"/>
      <c r="O22" s="5"/>
      <c r="P22" s="5"/>
      <c r="Q22" s="5"/>
      <c r="R22" s="5"/>
      <c r="S22" s="16">
        <v>6.0000000000000001E-3</v>
      </c>
      <c r="T22" s="17">
        <v>7</v>
      </c>
      <c r="U22" s="17">
        <f t="shared" si="1"/>
        <v>77</v>
      </c>
    </row>
    <row r="23" spans="1:21" x14ac:dyDescent="0.3">
      <c r="A23" s="29">
        <v>6</v>
      </c>
      <c r="B23" s="30" t="s">
        <v>65</v>
      </c>
      <c r="C23" s="31"/>
      <c r="D23" s="10">
        <v>33</v>
      </c>
      <c r="E23" s="29" t="s">
        <v>10</v>
      </c>
      <c r="F23" s="6"/>
      <c r="G23" s="32"/>
      <c r="H23" s="33"/>
      <c r="I23" s="33"/>
      <c r="J23" s="34"/>
      <c r="K23" s="5"/>
      <c r="L23" s="5"/>
      <c r="M23" s="5">
        <v>3.0000000000000001E-3</v>
      </c>
      <c r="N23" s="5"/>
      <c r="O23" s="5"/>
      <c r="P23" s="5"/>
      <c r="Q23" s="5"/>
      <c r="R23" s="5"/>
      <c r="S23" s="22">
        <v>3.0000000000000001E-3</v>
      </c>
      <c r="T23" s="28">
        <v>0.22</v>
      </c>
      <c r="U23" s="28">
        <f t="shared" si="1"/>
        <v>7.26</v>
      </c>
    </row>
    <row r="24" spans="1:21" x14ac:dyDescent="0.3">
      <c r="A24" s="11">
        <v>6</v>
      </c>
      <c r="B24" s="49" t="s">
        <v>15</v>
      </c>
      <c r="C24" s="50"/>
      <c r="D24" s="10">
        <v>278</v>
      </c>
      <c r="E24" s="11" t="s">
        <v>10</v>
      </c>
      <c r="F24" s="6"/>
      <c r="G24" s="51"/>
      <c r="H24" s="52"/>
      <c r="I24" s="52"/>
      <c r="J24" s="53"/>
      <c r="K24" s="5"/>
      <c r="L24" s="5"/>
      <c r="M24" s="5">
        <v>9.7999999999999997E-3</v>
      </c>
      <c r="N24" s="5"/>
      <c r="O24" s="5"/>
      <c r="P24" s="5"/>
      <c r="Q24" s="5"/>
      <c r="R24" s="5"/>
      <c r="S24" s="22">
        <v>9.7999999999999997E-3</v>
      </c>
      <c r="T24" s="17">
        <v>0.72</v>
      </c>
      <c r="U24" s="17">
        <f t="shared" si="1"/>
        <v>200.16</v>
      </c>
    </row>
    <row r="25" spans="1:21" x14ac:dyDescent="0.3">
      <c r="A25" s="11">
        <v>7</v>
      </c>
      <c r="B25" s="37" t="s">
        <v>60</v>
      </c>
      <c r="C25" s="37"/>
      <c r="D25" s="10">
        <v>43</v>
      </c>
      <c r="E25" s="11" t="s">
        <v>10</v>
      </c>
      <c r="F25" s="6"/>
      <c r="G25" s="38">
        <v>5.2999999999999999E-2</v>
      </c>
      <c r="H25" s="38"/>
      <c r="I25" s="38"/>
      <c r="J25" s="38"/>
      <c r="K25" s="5"/>
      <c r="L25" s="5"/>
      <c r="M25" s="5"/>
      <c r="N25" s="5" t="s">
        <v>62</v>
      </c>
      <c r="O25" s="5"/>
      <c r="P25" s="5"/>
      <c r="Q25" s="5"/>
      <c r="R25" s="5"/>
      <c r="S25" s="16">
        <f t="shared" si="0"/>
        <v>5.2999999999999999E-2</v>
      </c>
      <c r="T25" s="17">
        <v>3.87</v>
      </c>
      <c r="U25" s="17">
        <f t="shared" si="1"/>
        <v>166.41</v>
      </c>
    </row>
    <row r="26" spans="1:21" x14ac:dyDescent="0.3">
      <c r="A26" s="11">
        <v>8</v>
      </c>
      <c r="B26" s="37" t="s">
        <v>13</v>
      </c>
      <c r="C26" s="37"/>
      <c r="D26" s="10">
        <v>1045</v>
      </c>
      <c r="E26" s="11" t="s">
        <v>10</v>
      </c>
      <c r="F26" s="6"/>
      <c r="G26" s="38">
        <v>7.0000000000000001E-3</v>
      </c>
      <c r="H26" s="38"/>
      <c r="I26" s="38"/>
      <c r="J26" s="38"/>
      <c r="K26" s="5"/>
      <c r="L26" s="5"/>
      <c r="M26" s="5">
        <v>2.8E-3</v>
      </c>
      <c r="N26" s="5"/>
      <c r="O26" s="5"/>
      <c r="P26" s="5"/>
      <c r="Q26" s="5"/>
      <c r="R26" s="5"/>
      <c r="S26" s="22">
        <v>9.7999999999999997E-3</v>
      </c>
      <c r="T26" s="17">
        <v>0.72</v>
      </c>
      <c r="U26" s="17">
        <f t="shared" si="1"/>
        <v>752.4</v>
      </c>
    </row>
    <row r="27" spans="1:21" x14ac:dyDescent="0.3">
      <c r="A27" s="11">
        <v>9</v>
      </c>
      <c r="B27" s="37" t="s">
        <v>12</v>
      </c>
      <c r="C27" s="37"/>
      <c r="D27" s="10">
        <v>46</v>
      </c>
      <c r="E27" s="11" t="s">
        <v>10</v>
      </c>
      <c r="F27" s="6">
        <v>7.1000000000000004E-3</v>
      </c>
      <c r="G27" s="38"/>
      <c r="H27" s="38"/>
      <c r="I27" s="38"/>
      <c r="J27" s="38"/>
      <c r="K27" s="5">
        <v>0.06</v>
      </c>
      <c r="L27" s="5"/>
      <c r="M27" s="5"/>
      <c r="N27" s="5"/>
      <c r="O27" s="5"/>
      <c r="P27" s="5"/>
      <c r="Q27" s="5"/>
      <c r="R27" s="5"/>
      <c r="S27" s="22">
        <v>6.7100000000000007E-2</v>
      </c>
      <c r="T27" s="17">
        <v>4.9000000000000004</v>
      </c>
      <c r="U27" s="17">
        <f t="shared" si="1"/>
        <v>225.4</v>
      </c>
    </row>
    <row r="28" spans="1:21" x14ac:dyDescent="0.3">
      <c r="A28" s="11">
        <v>10</v>
      </c>
      <c r="B28" s="37" t="s">
        <v>59</v>
      </c>
      <c r="C28" s="37"/>
      <c r="D28" s="10">
        <v>770</v>
      </c>
      <c r="E28" s="11" t="s">
        <v>10</v>
      </c>
      <c r="F28" s="6"/>
      <c r="G28" s="38"/>
      <c r="H28" s="38"/>
      <c r="I28" s="38"/>
      <c r="J28" s="38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7">
        <v>7.2999999999999995E-2</v>
      </c>
      <c r="U28" s="17">
        <f t="shared" si="1"/>
        <v>56.209999999999994</v>
      </c>
    </row>
    <row r="29" spans="1:21" x14ac:dyDescent="0.3">
      <c r="A29" s="11">
        <v>11</v>
      </c>
      <c r="B29" s="49" t="s">
        <v>11</v>
      </c>
      <c r="C29" s="50"/>
      <c r="D29" s="10">
        <v>73</v>
      </c>
      <c r="E29" s="11" t="s">
        <v>10</v>
      </c>
      <c r="F29" s="6"/>
      <c r="G29" s="51"/>
      <c r="H29" s="52"/>
      <c r="I29" s="52"/>
      <c r="J29" s="53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1.1000000000000001</v>
      </c>
      <c r="U29" s="17">
        <f t="shared" si="1"/>
        <v>80.300000000000011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9</v>
      </c>
      <c r="S30" s="36">
        <f>SUM(U18:U29)</f>
        <v>5410.7499999999991</v>
      </c>
      <c r="T30" s="36"/>
      <c r="U30" s="36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35" t="s">
        <v>8</v>
      </c>
      <c r="C32" s="35"/>
      <c r="D32" s="35" t="s">
        <v>4</v>
      </c>
      <c r="E32" s="35"/>
      <c r="F32" s="35"/>
      <c r="G32" s="35" t="s">
        <v>7</v>
      </c>
      <c r="H32" s="35"/>
      <c r="I32" s="35"/>
      <c r="J32" s="35"/>
      <c r="K32" s="35"/>
      <c r="O32" s="1" t="s">
        <v>6</v>
      </c>
      <c r="P32" s="35" t="s">
        <v>1</v>
      </c>
      <c r="Q32" s="35"/>
      <c r="R32" s="35" t="s">
        <v>52</v>
      </c>
      <c r="S32" s="35"/>
    </row>
    <row r="34" spans="2:19" x14ac:dyDescent="0.3">
      <c r="B34" s="39" t="s">
        <v>5</v>
      </c>
      <c r="C34" s="39"/>
      <c r="D34" s="35" t="s">
        <v>4</v>
      </c>
      <c r="E34" s="35"/>
      <c r="F34" s="35"/>
      <c r="G34" s="35" t="s">
        <v>3</v>
      </c>
      <c r="H34" s="35"/>
      <c r="I34" s="35"/>
      <c r="J34" s="35"/>
      <c r="K34" s="35"/>
      <c r="O34" s="2" t="s">
        <v>2</v>
      </c>
      <c r="P34" s="35" t="s">
        <v>1</v>
      </c>
      <c r="Q34" s="35"/>
      <c r="R34" s="35" t="s">
        <v>0</v>
      </c>
      <c r="S34" s="35"/>
    </row>
  </sheetData>
  <sheetProtection formatCells="0"/>
  <protectedRanges>
    <protectedRange sqref="B24:R29 B18:R23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4:C34"/>
    <mergeCell ref="D34:F34"/>
    <mergeCell ref="G34:K34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2025-01-21T08:44:43Z</cp:lastPrinted>
  <dcterms:created xsi:type="dcterms:W3CDTF">2022-11-11T08:43:48Z</dcterms:created>
  <dcterms:modified xsi:type="dcterms:W3CDTF">2025-01-23T07:49:43Z</dcterms:modified>
</cp:coreProperties>
</file>