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<sst xmlns="http://schemas.openxmlformats.org/spreadsheetml/2006/main" count="111" uniqueCount="88">
  <si>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</si>
  <si>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</si>
  <si>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</si>
  <si>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</si>
  <si>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</si>
  <si>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</si>
  <si>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</si>
  <si>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</si>
  <si>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</si>
  <si>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</si>
  <si>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</si>
  <si>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</si>
  <si>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</si>
  <si>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</si>
  <si>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</si>
  <si>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</si>
  <si>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</si>
  <si>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</si>
  <si>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</si>
  <si>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</si>
  <si>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</si>
  <si>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</si>
  <si>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</si>
  <si>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</si>
  <si>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</si>
  <si>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</si>
  <si>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</si>
  <si>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</si>
  <si>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</si>
  <si>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</si>
  <si>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</si>
  <si>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</si>
  <si>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</si>
  <si>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</si>
  <si>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</si>
  <si>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</si>
  <si>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</si>
  <si>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</si>
  <si>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</si>
  <si>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</si>
  <si>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</si>
  <si>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</si>
  <si>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</si>
  <si>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</si>
  <si>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</si>
  <si>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</si>
  <si>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</si>
  <si>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</si>
  <si>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</si>
  <si>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</si>
  <si>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</si>
  <si>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</si>
  <si>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</si>
  <si>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</si>
  <si>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</si>
  <si>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</si>
  <si>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</si>
  <si>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</si>
  <si>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</si>
  <si>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</si>
  <si>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</si>
  <si>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</si>
  <si>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</si>
  <si>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</si>
  <si>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</si>
  <si>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</si>
  <si>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</si>
  <si>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</si>
  <si>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</si>
  <si>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</si>
  <si>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</si>
  <si>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</si>
  <si>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</si>
  <si>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</si>
  <si>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</si>
  <si>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</si>
  <si>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</si>
  <si>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</si>
  <si>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</si>
  <si>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</si>
  <si>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</si>
  <si>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</si>
  <si>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</si>
  <si>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0,037</t>
  </si>
  <si>
    <t>Меню-требование на выдачу продуктов питания</t>
  </si>
  <si>
    <t>№9</t>
  </si>
  <si>
    <t>13.02.2025г</t>
  </si>
  <si>
    <t>0,0066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</si>
</sst>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4" zoomScale="70" zoomScaleNormal="70" workbookViewId="0">
      <selection activeCell="W24" sqref="W24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3" t="s">
        <v>84</v>
      </c>
      <c r="F1" s="83"/>
      <c r="G1" s="83"/>
      <c r="H1" s="83"/>
      <c r="I1" s="83"/>
      <c r="J1" s="83"/>
      <c r="K1" s="83"/>
      <c r="L1" s="83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3" t="s">
        <v>66</v>
      </c>
      <c r="D2" s="83"/>
      <c r="E2" s="82" t="s">
        <v>69</v>
      </c>
      <c r="F2" s="82"/>
      <c r="G2" s="83" t="s">
        <v>65</v>
      </c>
      <c r="H2" s="83"/>
      <c r="I2" s="83"/>
      <c r="J2" s="83"/>
      <c r="K2" s="83" t="s">
        <v>64</v>
      </c>
      <c r="L2" s="83"/>
      <c r="M2" s="3" t="s">
        <v>77</v>
      </c>
      <c r="N2" s="83" t="s">
        <v>63</v>
      </c>
      <c r="O2" s="83"/>
      <c r="P2" s="4"/>
      <c r="Q2" s="4"/>
      <c r="R2" s="83" t="s">
        <v>1</v>
      </c>
      <c r="S2" s="83"/>
      <c r="T2" s="110" t="s">
        <v>62</v>
      </c>
      <c r="U2" s="110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86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3" t="s">
        <v>61</v>
      </c>
      <c r="T4" s="83"/>
      <c r="U4" s="3"/>
      <c r="V4" s="3"/>
    </row>
    <row r="5" spans="2:24" ht="15" customHeight="1" x14ac:dyDescent="0.25">
      <c r="B5" s="102" t="s">
        <v>60</v>
      </c>
      <c r="C5" s="103"/>
      <c r="D5" s="97" t="s">
        <v>59</v>
      </c>
      <c r="E5" s="87"/>
      <c r="F5" s="97" t="s">
        <v>58</v>
      </c>
      <c r="G5" s="86"/>
      <c r="H5" s="86"/>
      <c r="I5" s="86"/>
      <c r="J5" s="86"/>
      <c r="K5" s="97" t="s">
        <v>57</v>
      </c>
      <c r="L5" s="86" t="s">
        <v>56</v>
      </c>
      <c r="M5" s="87"/>
      <c r="N5" s="97" t="s">
        <v>55</v>
      </c>
      <c r="O5" s="87"/>
      <c r="P5" s="8"/>
      <c r="Q5" s="8"/>
      <c r="R5" s="3"/>
      <c r="S5" s="111" t="s">
        <v>54</v>
      </c>
      <c r="T5" s="111"/>
      <c r="U5" s="3"/>
      <c r="V5" s="3"/>
    </row>
    <row r="6" spans="2:24" ht="21" x14ac:dyDescent="0.25">
      <c r="B6" s="104"/>
      <c r="C6" s="105"/>
      <c r="D6" s="98"/>
      <c r="E6" s="89"/>
      <c r="F6" s="98"/>
      <c r="G6" s="88"/>
      <c r="H6" s="88"/>
      <c r="I6" s="88"/>
      <c r="J6" s="88"/>
      <c r="K6" s="98"/>
      <c r="L6" s="88"/>
      <c r="M6" s="89"/>
      <c r="N6" s="98"/>
      <c r="O6" s="89"/>
      <c r="P6" s="8"/>
      <c r="Q6" s="8"/>
      <c r="R6" s="3"/>
      <c r="S6" s="111">
        <v>504202</v>
      </c>
      <c r="T6" s="111"/>
      <c r="U6" s="3"/>
      <c r="V6" s="3"/>
    </row>
    <row r="7" spans="2:24" ht="27.75" customHeight="1" thickBot="1" x14ac:dyDescent="0.3">
      <c r="B7" s="106"/>
      <c r="C7" s="107"/>
      <c r="D7" s="98"/>
      <c r="E7" s="89"/>
      <c r="F7" s="98"/>
      <c r="G7" s="88"/>
      <c r="H7" s="88"/>
      <c r="I7" s="88"/>
      <c r="J7" s="88"/>
      <c r="K7" s="98"/>
      <c r="L7" s="88"/>
      <c r="M7" s="89"/>
      <c r="N7" s="98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99"/>
      <c r="E8" s="91"/>
      <c r="F8" s="99"/>
      <c r="G8" s="90"/>
      <c r="H8" s="90"/>
      <c r="I8" s="90"/>
      <c r="J8" s="90"/>
      <c r="K8" s="99"/>
      <c r="L8" s="90"/>
      <c r="M8" s="91"/>
      <c r="N8" s="99"/>
      <c r="O8" s="91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00"/>
      <c r="C9" s="101"/>
      <c r="D9" s="95">
        <v>60</v>
      </c>
      <c r="E9" s="96"/>
      <c r="F9" s="108">
        <v>118</v>
      </c>
      <c r="G9" s="109"/>
      <c r="H9" s="109"/>
      <c r="I9" s="109"/>
      <c r="J9" s="109"/>
      <c r="K9" s="11">
        <f>SUM(F9)*D9</f>
        <v>7080</v>
      </c>
      <c r="L9" s="84">
        <f>SUM(T40)/N9</f>
        <v>60.739600000000017</v>
      </c>
      <c r="M9" s="85"/>
      <c r="N9" s="92">
        <v>75</v>
      </c>
      <c r="O9" s="9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2" t="s">
        <v>51</v>
      </c>
      <c r="E10" s="93"/>
      <c r="F10" s="93"/>
      <c r="G10" s="93"/>
      <c r="H10" s="93"/>
      <c r="I10" s="93"/>
      <c r="J10" s="93"/>
      <c r="K10" s="93"/>
      <c r="L10" s="94"/>
      <c r="M10" s="84">
        <f>L9*N9</f>
        <v>4555.4700000000012</v>
      </c>
      <c r="N10" s="84"/>
      <c r="O10" s="85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7" t="s">
        <v>50</v>
      </c>
      <c r="C12" s="87"/>
      <c r="D12" s="87" t="s">
        <v>49</v>
      </c>
      <c r="E12" s="123" t="s">
        <v>48</v>
      </c>
      <c r="F12" s="92" t="s">
        <v>47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42" t="s">
        <v>46</v>
      </c>
      <c r="U12" s="123" t="s">
        <v>45</v>
      </c>
      <c r="V12" s="139" t="s">
        <v>44</v>
      </c>
    </row>
    <row r="13" spans="2:24" ht="17.25" customHeight="1" thickBot="1" x14ac:dyDescent="0.3">
      <c r="B13" s="98"/>
      <c r="C13" s="89"/>
      <c r="D13" s="89"/>
      <c r="E13" s="124"/>
      <c r="F13" s="92" t="s">
        <v>43</v>
      </c>
      <c r="G13" s="93"/>
      <c r="H13" s="93"/>
      <c r="I13" s="93"/>
      <c r="J13" s="93"/>
      <c r="K13" s="94"/>
      <c r="L13" s="93"/>
      <c r="M13" s="93"/>
      <c r="N13" s="93"/>
      <c r="O13" s="93"/>
      <c r="P13" s="93"/>
      <c r="Q13" s="92" t="s">
        <v>42</v>
      </c>
      <c r="R13" s="93"/>
      <c r="S13" s="94"/>
      <c r="T13" s="143"/>
      <c r="U13" s="124"/>
      <c r="V13" s="140"/>
      <c r="X13" s="1" t="s">
        <v>75</v>
      </c>
    </row>
    <row r="14" spans="2:24" ht="126.75" thickBot="1" x14ac:dyDescent="0.3">
      <c r="B14" s="98"/>
      <c r="C14" s="89"/>
      <c r="D14" s="89"/>
      <c r="E14" s="124"/>
      <c r="F14" s="12" t="s">
        <v>41</v>
      </c>
      <c r="G14" s="128" t="s">
        <v>68</v>
      </c>
      <c r="H14" s="128"/>
      <c r="I14" s="128"/>
      <c r="J14" s="128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3"/>
      <c r="U14" s="124"/>
      <c r="V14" s="140"/>
    </row>
    <row r="15" spans="2:24" ht="15.75" customHeight="1" thickBot="1" x14ac:dyDescent="0.3">
      <c r="B15" s="99"/>
      <c r="C15" s="91"/>
      <c r="D15" s="91"/>
      <c r="E15" s="125"/>
      <c r="F15" s="17"/>
      <c r="G15" s="129"/>
      <c r="H15" s="129"/>
      <c r="I15" s="129"/>
      <c r="J15" s="129"/>
      <c r="K15" s="18"/>
      <c r="L15" s="18"/>
      <c r="M15" s="18"/>
      <c r="N15" s="18"/>
      <c r="O15" s="18"/>
      <c r="P15" s="18"/>
      <c r="Q15" s="18"/>
      <c r="R15" s="18"/>
      <c r="S15" s="18"/>
      <c r="T15" s="144"/>
      <c r="U15" s="125"/>
      <c r="V15" s="141"/>
    </row>
    <row r="16" spans="2:24" ht="21" x14ac:dyDescent="0.25">
      <c r="B16" s="119" t="s">
        <v>37</v>
      </c>
      <c r="C16" s="120"/>
      <c r="D16" s="19"/>
      <c r="E16" s="20"/>
      <c r="F16" s="21">
        <f>N9</f>
        <v>75</v>
      </c>
      <c r="G16" s="103">
        <f>SUM(N9)</f>
        <v>75</v>
      </c>
      <c r="H16" s="145"/>
      <c r="I16" s="145"/>
      <c r="J16" s="146"/>
      <c r="K16" s="22">
        <f>SUM(N9)</f>
        <v>75</v>
      </c>
      <c r="L16" s="22">
        <f>SUM(N9)</f>
        <v>75</v>
      </c>
      <c r="M16" s="22">
        <f>SUM(N9)</f>
        <v>75</v>
      </c>
      <c r="N16" s="22">
        <f>SUM(N9)</f>
        <v>75</v>
      </c>
      <c r="O16" s="22">
        <f>SUM(N9)</f>
        <v>75</v>
      </c>
      <c r="P16" s="22">
        <f>SUM(N9)</f>
        <v>75</v>
      </c>
      <c r="Q16" s="22">
        <f>SUM(N9)</f>
        <v>75</v>
      </c>
      <c r="R16" s="22">
        <f>SUM(N9)</f>
        <v>75</v>
      </c>
      <c r="S16" s="22">
        <f>SUM(N9)</f>
        <v>75</v>
      </c>
      <c r="T16" s="23"/>
      <c r="U16" s="20"/>
      <c r="V16" s="24"/>
    </row>
    <row r="17" spans="1:22" ht="24.75" customHeight="1" thickBot="1" x14ac:dyDescent="0.3">
      <c r="B17" s="121" t="s">
        <v>36</v>
      </c>
      <c r="C17" s="122"/>
      <c r="D17" s="25"/>
      <c r="E17" s="26" t="s">
        <v>35</v>
      </c>
      <c r="F17" s="27">
        <v>200</v>
      </c>
      <c r="G17" s="107">
        <v>200</v>
      </c>
      <c r="H17" s="115"/>
      <c r="I17" s="115"/>
      <c r="J17" s="116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7" t="s">
        <v>33</v>
      </c>
      <c r="C18" s="118"/>
      <c r="D18" s="31">
        <v>156</v>
      </c>
      <c r="E18" s="32" t="s">
        <v>10</v>
      </c>
      <c r="F18" s="33"/>
      <c r="G18" s="112"/>
      <c r="H18" s="113"/>
      <c r="I18" s="113"/>
      <c r="J18" s="114"/>
      <c r="K18" s="34"/>
      <c r="L18" s="34">
        <v>3.0000000000000001E-3</v>
      </c>
      <c r="M18" s="34">
        <v>4.0000000000000001E-3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7.0000000000000001E-3</v>
      </c>
      <c r="U18" s="36">
        <v>0.53</v>
      </c>
      <c r="V18" s="37">
        <f t="shared" ref="V18:V39" si="1">SUM(U18)*D18</f>
        <v>82.68</v>
      </c>
    </row>
    <row r="19" spans="1:22" ht="21" x14ac:dyDescent="0.35">
      <c r="A19" s="1">
        <v>2</v>
      </c>
      <c r="B19" s="117" t="s">
        <v>32</v>
      </c>
      <c r="C19" s="118"/>
      <c r="D19" s="31">
        <v>40</v>
      </c>
      <c r="E19" s="32" t="s">
        <v>10</v>
      </c>
      <c r="F19" s="33"/>
      <c r="G19" s="112"/>
      <c r="H19" s="113"/>
      <c r="I19" s="113"/>
      <c r="J19" s="114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0.53</v>
      </c>
      <c r="V19" s="37">
        <f t="shared" si="1"/>
        <v>21.200000000000003</v>
      </c>
    </row>
    <row r="20" spans="1:22" ht="21" x14ac:dyDescent="0.35">
      <c r="A20" s="1">
        <v>3</v>
      </c>
      <c r="B20" s="117" t="s">
        <v>31</v>
      </c>
      <c r="C20" s="118"/>
      <c r="D20" s="31">
        <v>36</v>
      </c>
      <c r="E20" s="32" t="s">
        <v>10</v>
      </c>
      <c r="F20" s="33"/>
      <c r="G20" s="112"/>
      <c r="H20" s="113"/>
      <c r="I20" s="113"/>
      <c r="J20" s="11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1.1299999999999999</v>
      </c>
      <c r="V20" s="37">
        <f t="shared" si="1"/>
        <v>40.679999999999993</v>
      </c>
    </row>
    <row r="21" spans="1:22" ht="21" x14ac:dyDescent="0.35">
      <c r="A21" s="1">
        <v>4</v>
      </c>
      <c r="B21" s="117" t="s">
        <v>30</v>
      </c>
      <c r="C21" s="118"/>
      <c r="D21" s="31">
        <v>53</v>
      </c>
      <c r="E21" s="32" t="s">
        <v>10</v>
      </c>
      <c r="F21" s="33"/>
      <c r="G21" s="112"/>
      <c r="H21" s="113"/>
      <c r="I21" s="113"/>
      <c r="J21" s="114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3.75</v>
      </c>
      <c r="V21" s="37">
        <f t="shared" si="1"/>
        <v>198.75</v>
      </c>
    </row>
    <row r="22" spans="1:22" ht="21" x14ac:dyDescent="0.35">
      <c r="A22" s="1">
        <v>5</v>
      </c>
      <c r="B22" s="117" t="s">
        <v>29</v>
      </c>
      <c r="C22" s="118"/>
      <c r="D22" s="31">
        <v>35</v>
      </c>
      <c r="E22" s="32" t="s">
        <v>10</v>
      </c>
      <c r="F22" s="33"/>
      <c r="G22" s="112"/>
      <c r="H22" s="113"/>
      <c r="I22" s="113"/>
      <c r="J22" s="114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0.6</v>
      </c>
      <c r="V22" s="37">
        <f t="shared" si="1"/>
        <v>21</v>
      </c>
    </row>
    <row r="23" spans="1:22" ht="21" x14ac:dyDescent="0.35">
      <c r="A23" s="1">
        <v>6</v>
      </c>
      <c r="B23" s="117" t="s">
        <v>28</v>
      </c>
      <c r="C23" s="118"/>
      <c r="D23" s="31">
        <v>278</v>
      </c>
      <c r="E23" s="32" t="s">
        <v>10</v>
      </c>
      <c r="F23" s="33"/>
      <c r="G23" s="112"/>
      <c r="H23" s="113"/>
      <c r="I23" s="113"/>
      <c r="J23" s="11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 t="shared" si="1"/>
        <v>63.940000000000005</v>
      </c>
    </row>
    <row r="24" spans="1:22" ht="21" x14ac:dyDescent="0.35">
      <c r="A24" s="1">
        <v>7</v>
      </c>
      <c r="B24" s="117" t="s">
        <v>27</v>
      </c>
      <c r="C24" s="118"/>
      <c r="D24" s="31">
        <v>314</v>
      </c>
      <c r="E24" s="32" t="s">
        <v>10</v>
      </c>
      <c r="F24" s="33"/>
      <c r="G24" s="112"/>
      <c r="H24" s="113"/>
      <c r="I24" s="113"/>
      <c r="J24" s="114"/>
      <c r="K24" s="34"/>
      <c r="L24" s="34">
        <v>1.73E-3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3.7299999999999998E-3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1.3299999999999999E-2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1.3299999999999999E-2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6.6E-3</v>
      </c>
      <c r="L26" s="34"/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0.5</v>
      </c>
      <c r="V26" s="37">
        <f t="shared" si="1"/>
        <v>325</v>
      </c>
    </row>
    <row r="27" spans="1:22" ht="21" x14ac:dyDescent="0.35">
      <c r="A27" s="1">
        <v>10</v>
      </c>
      <c r="B27" s="117" t="s">
        <v>23</v>
      </c>
      <c r="C27" s="118"/>
      <c r="D27" s="31">
        <v>600</v>
      </c>
      <c r="E27" s="32" t="s">
        <v>10</v>
      </c>
      <c r="F27" s="33"/>
      <c r="G27" s="112"/>
      <c r="H27" s="113"/>
      <c r="I27" s="113"/>
      <c r="J27" s="114"/>
      <c r="K27" s="34"/>
      <c r="L27" s="34"/>
      <c r="M27" s="34">
        <v>4.9000000000000002E-2</v>
      </c>
      <c r="N27" s="34"/>
      <c r="O27" s="34"/>
      <c r="P27" s="34"/>
      <c r="Q27" s="34"/>
      <c r="R27" s="34"/>
      <c r="S27" s="34"/>
      <c r="T27" s="35">
        <f t="shared" si="0"/>
        <v>4.9000000000000002E-2</v>
      </c>
      <c r="U27" s="36">
        <v>3.68</v>
      </c>
      <c r="V27" s="37">
        <f t="shared" si="1"/>
        <v>2208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2.25</v>
      </c>
      <c r="V28" s="37">
        <f t="shared" si="1"/>
        <v>112.5</v>
      </c>
    </row>
    <row r="29" spans="1:22" ht="21" x14ac:dyDescent="0.35">
      <c r="A29" s="1">
        <v>12</v>
      </c>
      <c r="B29" s="117" t="s">
        <v>21</v>
      </c>
      <c r="C29" s="118"/>
      <c r="D29" s="45">
        <v>46</v>
      </c>
      <c r="E29" s="32" t="s">
        <v>10</v>
      </c>
      <c r="F29" s="46"/>
      <c r="G29" s="112"/>
      <c r="H29" s="113"/>
      <c r="I29" s="113"/>
      <c r="J29" s="114"/>
      <c r="K29" s="34">
        <v>0.03</v>
      </c>
      <c r="L29" s="34"/>
      <c r="M29" s="34">
        <v>1.3299999999999999E-2</v>
      </c>
      <c r="N29" s="34"/>
      <c r="O29" s="34"/>
      <c r="P29" s="34">
        <v>0.05</v>
      </c>
      <c r="Q29" s="34"/>
      <c r="R29" s="34"/>
      <c r="S29" s="34"/>
      <c r="T29" s="35">
        <f t="shared" si="0"/>
        <v>9.3299999999999994E-2</v>
      </c>
      <c r="U29" s="36">
        <v>7</v>
      </c>
      <c r="V29" s="37">
        <f t="shared" si="1"/>
        <v>322</v>
      </c>
    </row>
    <row r="30" spans="1:22" ht="21" x14ac:dyDescent="0.35">
      <c r="A30" s="1">
        <v>13</v>
      </c>
      <c r="B30" s="117" t="s">
        <v>20</v>
      </c>
      <c r="C30" s="118"/>
      <c r="D30" s="31">
        <v>10</v>
      </c>
      <c r="E30" s="61" t="s">
        <v>80</v>
      </c>
      <c r="F30" s="33"/>
      <c r="G30" s="112"/>
      <c r="H30" s="113"/>
      <c r="I30" s="113"/>
      <c r="J30" s="114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15</v>
      </c>
      <c r="V30" s="37">
        <f t="shared" si="1"/>
        <v>150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1.3299999999999999E-2</v>
      </c>
      <c r="R31" s="34"/>
      <c r="S31" s="34"/>
      <c r="T31" s="81">
        <v>5.33E-2</v>
      </c>
      <c r="U31" s="36">
        <v>4</v>
      </c>
      <c r="V31" s="37">
        <f t="shared" si="1"/>
        <v>340</v>
      </c>
    </row>
    <row r="32" spans="1:22" ht="21" x14ac:dyDescent="0.35">
      <c r="A32" s="1">
        <v>15</v>
      </c>
      <c r="B32" s="117" t="s">
        <v>17</v>
      </c>
      <c r="C32" s="118"/>
      <c r="D32" s="31">
        <v>60</v>
      </c>
      <c r="E32" s="32" t="s">
        <v>10</v>
      </c>
      <c r="F32" s="33"/>
      <c r="G32" s="112"/>
      <c r="H32" s="113"/>
      <c r="I32" s="113"/>
      <c r="J32" s="11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0.6</v>
      </c>
      <c r="V32" s="37">
        <f t="shared" si="1"/>
        <v>36</v>
      </c>
    </row>
    <row r="33" spans="1:22" ht="21" x14ac:dyDescent="0.35">
      <c r="A33" s="1">
        <v>16</v>
      </c>
      <c r="B33" s="117" t="s">
        <v>16</v>
      </c>
      <c r="C33" s="118"/>
      <c r="D33" s="31">
        <v>76</v>
      </c>
      <c r="E33" s="32" t="s">
        <v>10</v>
      </c>
      <c r="F33" s="33">
        <v>3.0000000000000001E-3</v>
      </c>
      <c r="G33" s="112">
        <v>0.01</v>
      </c>
      <c r="H33" s="113"/>
      <c r="I33" s="113"/>
      <c r="J33" s="11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2.7</v>
      </c>
      <c r="V33" s="37">
        <f t="shared" si="1"/>
        <v>205.20000000000002</v>
      </c>
    </row>
    <row r="34" spans="1:22" ht="21" x14ac:dyDescent="0.35">
      <c r="A34" s="1">
        <v>17</v>
      </c>
      <c r="B34" s="117" t="s">
        <v>70</v>
      </c>
      <c r="C34" s="118"/>
      <c r="D34" s="31">
        <v>140</v>
      </c>
      <c r="E34" s="32" t="s">
        <v>10</v>
      </c>
      <c r="F34" s="33"/>
      <c r="G34" s="112"/>
      <c r="H34" s="113"/>
      <c r="I34" s="113"/>
      <c r="J34" s="114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0.15</v>
      </c>
      <c r="V34" s="37">
        <f t="shared" si="1"/>
        <v>21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83</v>
      </c>
      <c r="U35" s="36">
        <v>2.78</v>
      </c>
      <c r="V35" s="37">
        <f t="shared" si="1"/>
        <v>94.52</v>
      </c>
    </row>
    <row r="36" spans="1:22" s="2" customFormat="1" ht="21" x14ac:dyDescent="0.35">
      <c r="A36" s="1">
        <v>19</v>
      </c>
      <c r="B36" s="126" t="s">
        <v>14</v>
      </c>
      <c r="C36" s="127"/>
      <c r="D36" s="47">
        <v>440</v>
      </c>
      <c r="E36" s="38" t="s">
        <v>10</v>
      </c>
      <c r="F36" s="49"/>
      <c r="G36" s="132"/>
      <c r="H36" s="133"/>
      <c r="I36" s="133"/>
      <c r="J36" s="134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1.4999999999999999E-2</v>
      </c>
      <c r="V36" s="37">
        <f t="shared" si="1"/>
        <v>6.6</v>
      </c>
    </row>
    <row r="37" spans="1:22" ht="21" x14ac:dyDescent="0.35">
      <c r="A37" s="1">
        <v>20</v>
      </c>
      <c r="B37" s="130" t="s">
        <v>13</v>
      </c>
      <c r="C37" s="131"/>
      <c r="D37" s="47">
        <v>17</v>
      </c>
      <c r="E37" s="32" t="s">
        <v>10</v>
      </c>
      <c r="F37" s="48"/>
      <c r="G37" s="135"/>
      <c r="H37" s="136"/>
      <c r="I37" s="136"/>
      <c r="J37" s="137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</v>
      </c>
      <c r="V37" s="37">
        <f t="shared" si="1"/>
        <v>5.0999999999999996</v>
      </c>
    </row>
    <row r="38" spans="1:22" ht="21" x14ac:dyDescent="0.35">
      <c r="A38" s="1">
        <v>21</v>
      </c>
      <c r="B38" s="130" t="s">
        <v>12</v>
      </c>
      <c r="C38" s="131"/>
      <c r="D38" s="51">
        <v>56</v>
      </c>
      <c r="E38" s="52" t="s">
        <v>10</v>
      </c>
      <c r="F38" s="53">
        <v>2.5000000000000001E-2</v>
      </c>
      <c r="G38" s="135"/>
      <c r="H38" s="136"/>
      <c r="I38" s="136"/>
      <c r="J38" s="137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1.88</v>
      </c>
      <c r="V38" s="37">
        <f t="shared" si="1"/>
        <v>105.28</v>
      </c>
    </row>
    <row r="39" spans="1:22" ht="21.75" thickBot="1" x14ac:dyDescent="0.4">
      <c r="A39" s="1">
        <v>22</v>
      </c>
      <c r="B39" s="130" t="s">
        <v>11</v>
      </c>
      <c r="C39" s="131"/>
      <c r="D39" s="51">
        <v>770</v>
      </c>
      <c r="E39" s="52" t="s">
        <v>10</v>
      </c>
      <c r="F39" s="53"/>
      <c r="G39" s="135">
        <v>2.0000000000000001E-4</v>
      </c>
      <c r="H39" s="136"/>
      <c r="I39" s="136"/>
      <c r="J39" s="137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0.03</v>
      </c>
      <c r="V39" s="37">
        <f t="shared" si="1"/>
        <v>23.099999999999998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4">
        <f>V18+V19+V20+V21+V22+V23+V24+V25+V26+V27+V28+V29+V30+V31+V32+V33+V34+V35+V36+V37+V38+V39</f>
        <v>4555.4700000000012</v>
      </c>
      <c r="U40" s="84"/>
      <c r="V40" s="85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3" t="s">
        <v>8</v>
      </c>
      <c r="C42" s="83"/>
      <c r="D42" s="83" t="s">
        <v>4</v>
      </c>
      <c r="E42" s="83"/>
      <c r="F42" s="83"/>
      <c r="G42" s="83" t="s">
        <v>7</v>
      </c>
      <c r="H42" s="83"/>
      <c r="I42" s="83"/>
      <c r="J42" s="83"/>
      <c r="K42" s="83"/>
      <c r="L42" s="3"/>
      <c r="M42" s="3"/>
      <c r="N42" s="3" t="s">
        <v>6</v>
      </c>
      <c r="O42" s="83" t="s">
        <v>1</v>
      </c>
      <c r="P42" s="83"/>
      <c r="Q42" s="83"/>
      <c r="R42" s="83"/>
      <c r="S42" s="83" t="s">
        <v>76</v>
      </c>
      <c r="T42" s="83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8" t="s">
        <v>5</v>
      </c>
      <c r="C44" s="138"/>
      <c r="D44" s="83" t="s">
        <v>4</v>
      </c>
      <c r="E44" s="83"/>
      <c r="F44" s="83"/>
      <c r="G44" s="83" t="s">
        <v>3</v>
      </c>
      <c r="H44" s="83"/>
      <c r="I44" s="83"/>
      <c r="J44" s="83"/>
      <c r="K44" s="83"/>
      <c r="L44" s="3"/>
      <c r="M44" s="3"/>
      <c r="N44" s="58" t="s">
        <v>2</v>
      </c>
      <c r="O44" s="83" t="s">
        <v>1</v>
      </c>
      <c r="P44" s="83"/>
      <c r="Q44" s="83"/>
      <c r="R44" s="83"/>
      <c r="S44" s="83" t="s">
        <v>0</v>
      </c>
      <c r="T44" s="83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:J2"/>
    <mergeCell ref="G27:J27"/>
    <mergeCell ref="G29:J29"/>
    <mergeCell ref="G30:J30"/>
    <mergeCell ref="G32:J32"/>
    <mergeCell ref="G17:J17"/>
    <mergeCell ref="G23:J23"/>
    <mergeCell ref="G18:J18"/>
    <mergeCell ref="T2:U2"/>
    <mergeCell ref="R2:S2"/>
    <mergeCell ref="S5:T5"/>
    <mergeCell ref="S6:T6"/>
    <mergeCell ref="N5:O8"/>
    <mergeCell ref="S4:T4"/>
    <mergeCell ref="N2:O2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2025-01-15T07:12:55Z</cp:lastPrinted>
  <dcterms:created xsi:type="dcterms:W3CDTF">2022-11-11T08:19:14Z</dcterms:created>
  <dcterms:modified xsi:type="dcterms:W3CDTF">2025-02-13T07:52:53Z</dcterms:modified>
</cp:coreProperties>
</file>