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3" i="1" l="1"/>
  <c r="S33" i="1" l="1"/>
  <c r="U26" i="1" l="1"/>
  <c r="U25" i="1" l="1"/>
  <c r="U37" i="1"/>
  <c r="U36" i="1"/>
  <c r="S36" i="1"/>
  <c r="U35" i="1"/>
  <c r="S35" i="1"/>
  <c r="U34" i="1"/>
  <c r="S34" i="1"/>
  <c r="U33" i="1"/>
  <c r="U32" i="1"/>
  <c r="S32" i="1"/>
  <c r="U31" i="1"/>
  <c r="S31" i="1"/>
  <c r="U30" i="1"/>
  <c r="S30" i="1"/>
  <c r="U29" i="1"/>
  <c r="S29" i="1"/>
  <c r="U28" i="1"/>
  <c r="S28" i="1"/>
  <c r="U27" i="1"/>
  <c r="S27" i="1"/>
  <c r="U24" i="1"/>
  <c r="S24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<sst xmlns="http://schemas.openxmlformats.org/spreadsheetml/2006/main" count="107" uniqueCount="84">
  <si>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</si>
  <si>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</si>
  <si>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</si>
  <si>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</si>
  <si>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</si>
  <si>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</si>
  <si>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</si>
  <si>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</si>
  <si>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</si>
  <si>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</si>
  <si>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</si>
  <si>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</si>
  <si>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</si>
  <si>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</si>
  <si>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</si>
  <si>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</si>
  <si>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</si>
  <si>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</si>
  <si>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</si>
  <si>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</si>
  <si>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</si>
  <si>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</si>
  <si>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</si>
  <si>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</si>
  <si>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</si>
  <si>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</si>
  <si>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</si>
  <si>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</si>
  <si>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</si>
  <si>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</si>
  <si>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</si>
  <si>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</si>
  <si>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</si>
  <si>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</si>
  <si>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</si>
  <si>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</si>
  <si>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</si>
  <si>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</si>
  <si>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</si>
  <si>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</si>
  <si>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</si>
  <si>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</si>
  <si>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</si>
  <si>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</si>
  <si>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</si>
  <si>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</si>
  <si>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</si>
  <si>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</si>
  <si>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</si>
  <si>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</si>
  <si>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</si>
  <si>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</si>
  <si>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</si>
  <si>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</si>
  <si>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</si>
  <si>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</si>
  <si>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</si>
  <si>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</si>
  <si>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</si>
  <si>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</si>
  <si>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</si>
  <si>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</si>
  <si>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</si>
  <si>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</si>
  <si>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</si>
  <si>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</si>
  <si>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</si>
  <si>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</si>
  <si>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</si>
  <si>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</si>
  <si>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</si>
  <si>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</si>
  <si>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</si>
  <si>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</si>
  <si>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</si>
  <si>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</si>
  <si>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</si>
  <si>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слив.</t>
  </si>
  <si>
    <t>Масло</t>
  </si>
  <si>
    <t>0,065</t>
  </si>
  <si>
    <t>№12</t>
  </si>
  <si>
    <t>18.02.2025г</t>
  </si>
  <si>
    <t>0,0055</t>
  </si>
  <si>
    <t>0,00077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</si>
</sst>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A4" zoomScale="80" zoomScaleNormal="80" workbookViewId="0">
      <selection activeCell="V36" sqref="V36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62</v>
      </c>
      <c r="H1" s="74"/>
      <c r="I1" s="74"/>
      <c r="J1" s="74"/>
      <c r="K1" s="74"/>
      <c r="L1" s="74"/>
      <c r="M1" s="74"/>
      <c r="N1" s="66" t="s">
        <v>80</v>
      </c>
    </row>
    <row r="2" spans="2:21" ht="15" customHeight="1" x14ac:dyDescent="0.3">
      <c r="B2" s="1" t="s">
        <v>60</v>
      </c>
      <c r="C2" s="75" t="s">
        <v>1</v>
      </c>
      <c r="D2" s="75"/>
      <c r="E2" s="76" t="s">
        <v>57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58" t="s">
        <v>71</v>
      </c>
      <c r="L4" s="1" t="s">
        <v>63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60</v>
      </c>
      <c r="E9" s="107"/>
      <c r="F9" s="108">
        <v>118</v>
      </c>
      <c r="G9" s="109"/>
      <c r="H9" s="109"/>
      <c r="I9" s="109"/>
      <c r="J9" s="109"/>
      <c r="K9" s="110">
        <f>SUM(F9)*D9</f>
        <v>7080</v>
      </c>
      <c r="L9" s="100"/>
      <c r="M9" s="99">
        <f>SUM(S38)/O9</f>
        <v>59.512</v>
      </c>
      <c r="N9" s="100"/>
      <c r="O9" s="94">
        <v>65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M9*O9</f>
        <v>3868.28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110.25" customHeight="1" thickBot="1" x14ac:dyDescent="0.3">
      <c r="B14" s="86"/>
      <c r="C14" s="87"/>
      <c r="D14" s="87"/>
      <c r="E14" s="102"/>
      <c r="F14" s="9" t="s">
        <v>28</v>
      </c>
      <c r="G14" s="117" t="s">
        <v>58</v>
      </c>
      <c r="H14" s="117"/>
      <c r="I14" s="117"/>
      <c r="J14" s="117"/>
      <c r="K14" s="61" t="s">
        <v>64</v>
      </c>
      <c r="L14" s="61" t="s">
        <v>65</v>
      </c>
      <c r="M14" s="68" t="s">
        <v>74</v>
      </c>
      <c r="N14" s="61" t="s">
        <v>66</v>
      </c>
      <c r="O14" s="10" t="s">
        <v>29</v>
      </c>
      <c r="P14" s="61" t="s">
        <v>67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65</v>
      </c>
      <c r="G16" s="79">
        <f>SUM(O9)</f>
        <v>65</v>
      </c>
      <c r="H16" s="121"/>
      <c r="I16" s="121"/>
      <c r="J16" s="122"/>
      <c r="K16" s="18">
        <f>SUM(O9)</f>
        <v>65</v>
      </c>
      <c r="L16" s="18">
        <f>SUM(O9)</f>
        <v>65</v>
      </c>
      <c r="M16" s="18">
        <f>SUM(O9)</f>
        <v>65</v>
      </c>
      <c r="N16" s="18">
        <f>SUM(O9)</f>
        <v>65</v>
      </c>
      <c r="O16" s="18">
        <f>SUM(O9)</f>
        <v>65</v>
      </c>
      <c r="P16" s="18">
        <f>SUM(O9)</f>
        <v>65</v>
      </c>
      <c r="Q16" s="18">
        <f>SUM(O9)</f>
        <v>65</v>
      </c>
      <c r="R16" s="19">
        <f>SUM(O9)</f>
        <v>65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35</v>
      </c>
      <c r="L17" s="13">
        <v>200</v>
      </c>
      <c r="M17" s="59" t="s">
        <v>70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53</v>
      </c>
      <c r="E18" s="29" t="s">
        <v>36</v>
      </c>
      <c r="F18" s="30"/>
      <c r="G18" s="127"/>
      <c r="H18" s="128"/>
      <c r="I18" s="128"/>
      <c r="J18" s="129"/>
      <c r="K18" s="31"/>
      <c r="L18" s="31">
        <v>0.05</v>
      </c>
      <c r="M18" s="31"/>
      <c r="N18" s="31"/>
      <c r="O18" s="31"/>
      <c r="P18" s="31"/>
      <c r="Q18" s="31"/>
      <c r="R18" s="32"/>
      <c r="S18" s="33">
        <f>SUM(F18:R18)</f>
        <v>0.05</v>
      </c>
      <c r="T18" s="34">
        <v>3.25</v>
      </c>
      <c r="U18" s="35">
        <f t="shared" ref="U18:U37" si="0">SUM(T18)*D18</f>
        <v>172.25</v>
      </c>
    </row>
    <row r="19" spans="1:21" x14ac:dyDescent="0.3">
      <c r="A19" s="1">
        <v>3</v>
      </c>
      <c r="B19" s="130" t="s">
        <v>68</v>
      </c>
      <c r="C19" s="131"/>
      <c r="D19" s="36">
        <v>55</v>
      </c>
      <c r="E19" s="37" t="s">
        <v>36</v>
      </c>
      <c r="F19" s="38"/>
      <c r="G19" s="132"/>
      <c r="H19" s="133"/>
      <c r="I19" s="133"/>
      <c r="J19" s="134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2.2799999999999998</v>
      </c>
      <c r="U19" s="43">
        <f t="shared" si="0"/>
        <v>125.39999999999999</v>
      </c>
    </row>
    <row r="20" spans="1:21" x14ac:dyDescent="0.3">
      <c r="A20" s="1">
        <v>4</v>
      </c>
      <c r="B20" s="130" t="s">
        <v>37</v>
      </c>
      <c r="C20" s="131"/>
      <c r="D20" s="36">
        <v>40</v>
      </c>
      <c r="E20" s="37" t="s">
        <v>36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0.46</v>
      </c>
      <c r="U20" s="43">
        <f t="shared" si="0"/>
        <v>18.400000000000002</v>
      </c>
    </row>
    <row r="21" spans="1:21" x14ac:dyDescent="0.3">
      <c r="A21" s="1">
        <v>5</v>
      </c>
      <c r="B21" s="130" t="s">
        <v>38</v>
      </c>
      <c r="C21" s="131"/>
      <c r="D21" s="36">
        <v>314</v>
      </c>
      <c r="E21" s="62" t="s">
        <v>36</v>
      </c>
      <c r="F21" s="38"/>
      <c r="G21" s="132"/>
      <c r="H21" s="133"/>
      <c r="I21" s="133"/>
      <c r="J21" s="134"/>
      <c r="K21" s="39"/>
      <c r="L21" s="39"/>
      <c r="M21" s="39">
        <v>2.0999999999999999E-3</v>
      </c>
      <c r="N21" s="39"/>
      <c r="O21" s="39"/>
      <c r="P21" s="39"/>
      <c r="Q21" s="39"/>
      <c r="R21" s="40"/>
      <c r="S21" s="41">
        <f t="shared" si="1"/>
        <v>2.0999999999999999E-3</v>
      </c>
      <c r="T21" s="42">
        <v>0.14000000000000001</v>
      </c>
      <c r="U21" s="43">
        <f t="shared" si="0"/>
        <v>43.96</v>
      </c>
    </row>
    <row r="22" spans="1:21" x14ac:dyDescent="0.3">
      <c r="A22" s="1">
        <v>6</v>
      </c>
      <c r="B22" s="130" t="s">
        <v>39</v>
      </c>
      <c r="C22" s="131"/>
      <c r="D22" s="36">
        <v>278</v>
      </c>
      <c r="E22" s="37" t="s">
        <v>36</v>
      </c>
      <c r="F22" s="38"/>
      <c r="G22" s="132"/>
      <c r="H22" s="133"/>
      <c r="I22" s="133"/>
      <c r="J22" s="134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</v>
      </c>
      <c r="U22" s="43">
        <f t="shared" si="0"/>
        <v>55.6</v>
      </c>
    </row>
    <row r="23" spans="1:21" x14ac:dyDescent="0.3">
      <c r="A23" s="1">
        <v>7</v>
      </c>
      <c r="B23" s="130" t="s">
        <v>40</v>
      </c>
      <c r="C23" s="131"/>
      <c r="D23" s="36">
        <v>156</v>
      </c>
      <c r="E23" s="65" t="s">
        <v>36</v>
      </c>
      <c r="F23" s="38"/>
      <c r="G23" s="132"/>
      <c r="H23" s="133"/>
      <c r="I23" s="133"/>
      <c r="J23" s="134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0.33</v>
      </c>
      <c r="U23" s="43">
        <f t="shared" si="0"/>
        <v>51.480000000000004</v>
      </c>
    </row>
    <row r="24" spans="1:21" x14ac:dyDescent="0.3">
      <c r="A24" s="1">
        <v>8</v>
      </c>
      <c r="B24" s="130" t="s">
        <v>42</v>
      </c>
      <c r="C24" s="131"/>
      <c r="D24" s="36">
        <v>35</v>
      </c>
      <c r="E24" s="37" t="s">
        <v>36</v>
      </c>
      <c r="F24" s="38"/>
      <c r="G24" s="132"/>
      <c r="H24" s="133"/>
      <c r="I24" s="133"/>
      <c r="J24" s="134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0.46</v>
      </c>
      <c r="U24" s="43">
        <f t="shared" si="0"/>
        <v>16.100000000000001</v>
      </c>
    </row>
    <row r="25" spans="1:21" x14ac:dyDescent="0.3">
      <c r="A25" s="1">
        <v>9</v>
      </c>
      <c r="B25" s="67" t="s">
        <v>75</v>
      </c>
      <c r="C25" s="53"/>
      <c r="D25" s="36">
        <v>430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6.5000000000000002E-2</v>
      </c>
      <c r="N25" s="39"/>
      <c r="O25" s="39"/>
      <c r="P25" s="39"/>
      <c r="Q25" s="39"/>
      <c r="R25" s="57"/>
      <c r="S25" s="41" t="s">
        <v>79</v>
      </c>
      <c r="T25" s="42">
        <v>4.2300000000000004</v>
      </c>
      <c r="U25" s="43">
        <f t="shared" si="0"/>
        <v>1818.9</v>
      </c>
    </row>
    <row r="26" spans="1:21" x14ac:dyDescent="0.3">
      <c r="A26" s="1">
        <v>10</v>
      </c>
      <c r="B26" s="69" t="s">
        <v>78</v>
      </c>
      <c r="C26" s="70" t="s">
        <v>77</v>
      </c>
      <c r="D26" s="28">
        <v>1045</v>
      </c>
      <c r="E26" s="29" t="s">
        <v>36</v>
      </c>
      <c r="F26" s="30"/>
      <c r="G26" s="71"/>
      <c r="H26" s="72"/>
      <c r="I26" s="72"/>
      <c r="J26" s="73"/>
      <c r="K26" s="31">
        <v>5.4999999999999997E-3</v>
      </c>
      <c r="L26" s="31"/>
      <c r="M26" s="31"/>
      <c r="N26" s="31"/>
      <c r="O26" s="31"/>
      <c r="P26" s="31"/>
      <c r="Q26" s="31"/>
      <c r="R26" s="32"/>
      <c r="S26" s="41" t="s">
        <v>82</v>
      </c>
      <c r="T26" s="34">
        <v>0.36</v>
      </c>
      <c r="U26" s="35">
        <f t="shared" si="0"/>
        <v>376.2</v>
      </c>
    </row>
    <row r="27" spans="1:21" ht="15.75" customHeight="1" x14ac:dyDescent="0.3">
      <c r="A27" s="1">
        <v>11</v>
      </c>
      <c r="B27" s="130" t="s">
        <v>43</v>
      </c>
      <c r="C27" s="131"/>
      <c r="D27" s="36">
        <v>34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>
        <v>5.0000000000000001E-3</v>
      </c>
      <c r="N27" s="39"/>
      <c r="O27" s="39"/>
      <c r="P27" s="39">
        <v>0.03</v>
      </c>
      <c r="Q27" s="39"/>
      <c r="R27" s="40"/>
      <c r="S27" s="41">
        <f t="shared" si="1"/>
        <v>3.4999999999999996E-2</v>
      </c>
      <c r="T27" s="42">
        <v>2.2799999999999998</v>
      </c>
      <c r="U27" s="43">
        <f t="shared" si="0"/>
        <v>77.52</v>
      </c>
    </row>
    <row r="28" spans="1:21" x14ac:dyDescent="0.3">
      <c r="A28" s="1">
        <v>12</v>
      </c>
      <c r="B28" s="130" t="s">
        <v>76</v>
      </c>
      <c r="C28" s="131"/>
      <c r="D28" s="44">
        <v>43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2.6</v>
      </c>
      <c r="U28" s="43">
        <f t="shared" si="0"/>
        <v>111.8</v>
      </c>
    </row>
    <row r="29" spans="1:21" x14ac:dyDescent="0.3">
      <c r="A29" s="1">
        <v>13</v>
      </c>
      <c r="B29" s="130" t="s">
        <v>69</v>
      </c>
      <c r="C29" s="131"/>
      <c r="D29" s="36">
        <v>105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0.33</v>
      </c>
      <c r="U29" s="43">
        <f t="shared" si="0"/>
        <v>34.65</v>
      </c>
    </row>
    <row r="30" spans="1:21" x14ac:dyDescent="0.3">
      <c r="A30" s="1">
        <v>14</v>
      </c>
      <c r="B30" s="130" t="s">
        <v>44</v>
      </c>
      <c r="C30" s="131"/>
      <c r="D30" s="36">
        <v>76</v>
      </c>
      <c r="E30" s="37" t="s">
        <v>36</v>
      </c>
      <c r="F30" s="38"/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5.0000000000000001E-3</v>
      </c>
      <c r="Q30" s="39">
        <v>0.01</v>
      </c>
      <c r="R30" s="40"/>
      <c r="S30" s="41">
        <f t="shared" si="1"/>
        <v>3.5000000000000003E-2</v>
      </c>
      <c r="T30" s="42">
        <v>2.2799999999999998</v>
      </c>
      <c r="U30" s="43">
        <f t="shared" si="0"/>
        <v>173.27999999999997</v>
      </c>
    </row>
    <row r="31" spans="1:21" x14ac:dyDescent="0.3">
      <c r="A31" s="1">
        <v>15</v>
      </c>
      <c r="B31" s="130" t="s">
        <v>29</v>
      </c>
      <c r="C31" s="131"/>
      <c r="D31" s="36">
        <v>46</v>
      </c>
      <c r="E31" s="37" t="s">
        <v>36</v>
      </c>
      <c r="F31" s="38"/>
      <c r="G31" s="132"/>
      <c r="H31" s="133"/>
      <c r="I31" s="133"/>
      <c r="J31" s="134"/>
      <c r="K31" s="39">
        <v>0.03</v>
      </c>
      <c r="L31" s="39"/>
      <c r="M31" s="39">
        <v>1.6899999999999998E-2</v>
      </c>
      <c r="N31" s="39"/>
      <c r="O31" s="39">
        <v>0.05</v>
      </c>
      <c r="P31" s="39"/>
      <c r="Q31" s="39"/>
      <c r="R31" s="40"/>
      <c r="S31" s="41">
        <f t="shared" si="1"/>
        <v>9.69E-2</v>
      </c>
      <c r="T31" s="42">
        <v>6.3</v>
      </c>
      <c r="U31" s="43">
        <f t="shared" si="0"/>
        <v>289.8</v>
      </c>
    </row>
    <row r="32" spans="1:21" x14ac:dyDescent="0.3">
      <c r="A32" s="1">
        <v>16</v>
      </c>
      <c r="B32" s="130" t="s">
        <v>45</v>
      </c>
      <c r="C32" s="131"/>
      <c r="D32" s="36">
        <v>85</v>
      </c>
      <c r="E32" s="37" t="s">
        <v>41</v>
      </c>
      <c r="F32" s="38">
        <v>0.04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6.0000000000000001E-3</v>
      </c>
      <c r="Q32" s="39"/>
      <c r="R32" s="40"/>
      <c r="S32" s="41">
        <f t="shared" si="1"/>
        <v>4.5999999999999999E-2</v>
      </c>
      <c r="T32" s="42">
        <v>3</v>
      </c>
      <c r="U32" s="43">
        <f t="shared" si="0"/>
        <v>255</v>
      </c>
    </row>
    <row r="33" spans="1:23" x14ac:dyDescent="0.3">
      <c r="A33" s="1">
        <v>17</v>
      </c>
      <c r="B33" s="130" t="s">
        <v>46</v>
      </c>
      <c r="C33" s="131"/>
      <c r="D33" s="36">
        <v>10</v>
      </c>
      <c r="E33" s="63" t="s">
        <v>72</v>
      </c>
      <c r="F33" s="38"/>
      <c r="G33" s="132"/>
      <c r="H33" s="133"/>
      <c r="I33" s="133"/>
      <c r="J33" s="134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12</v>
      </c>
      <c r="U33" s="43">
        <f t="shared" si="0"/>
        <v>120</v>
      </c>
    </row>
    <row r="34" spans="1:23" x14ac:dyDescent="0.3">
      <c r="A34" s="1">
        <v>18</v>
      </c>
      <c r="B34" s="135" t="s">
        <v>30</v>
      </c>
      <c r="C34" s="136"/>
      <c r="D34" s="46">
        <v>770</v>
      </c>
      <c r="E34" s="60" t="s">
        <v>36</v>
      </c>
      <c r="F34" s="47"/>
      <c r="G34" s="137">
        <v>2.0000000000000001E-4</v>
      </c>
      <c r="H34" s="138"/>
      <c r="I34" s="138"/>
      <c r="J34" s="13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2.5999999999999999E-2</v>
      </c>
      <c r="U34" s="43">
        <f t="shared" si="0"/>
        <v>20.02</v>
      </c>
    </row>
    <row r="35" spans="1:23" x14ac:dyDescent="0.3">
      <c r="A35" s="1">
        <v>19</v>
      </c>
      <c r="B35" s="135" t="s">
        <v>31</v>
      </c>
      <c r="C35" s="136"/>
      <c r="D35" s="46">
        <v>17</v>
      </c>
      <c r="E35" s="37" t="s">
        <v>36</v>
      </c>
      <c r="F35" s="47"/>
      <c r="G35" s="137"/>
      <c r="H35" s="138"/>
      <c r="I35" s="138"/>
      <c r="J35" s="139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0.26</v>
      </c>
      <c r="U35" s="43">
        <f t="shared" si="0"/>
        <v>4.42</v>
      </c>
    </row>
    <row r="36" spans="1:23" x14ac:dyDescent="0.3">
      <c r="A36" s="1">
        <v>20</v>
      </c>
      <c r="B36" s="135" t="s">
        <v>47</v>
      </c>
      <c r="C36" s="136"/>
      <c r="D36" s="46">
        <v>50</v>
      </c>
      <c r="E36" s="37" t="s">
        <v>36</v>
      </c>
      <c r="F36" s="47">
        <v>2.5000000000000001E-2</v>
      </c>
      <c r="G36" s="137"/>
      <c r="H36" s="138"/>
      <c r="I36" s="138"/>
      <c r="J36" s="13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2.5000000000000001E-2</v>
      </c>
      <c r="T36" s="42">
        <v>1.63</v>
      </c>
      <c r="U36" s="43">
        <f t="shared" si="0"/>
        <v>81.5</v>
      </c>
      <c r="W36" s="1" t="s">
        <v>73</v>
      </c>
    </row>
    <row r="37" spans="1:23" ht="19.5" thickBot="1" x14ac:dyDescent="0.35">
      <c r="A37" s="1">
        <v>21</v>
      </c>
      <c r="B37" s="135" t="s">
        <v>59</v>
      </c>
      <c r="C37" s="136"/>
      <c r="D37" s="46">
        <v>440</v>
      </c>
      <c r="E37" s="60" t="s">
        <v>36</v>
      </c>
      <c r="F37" s="47"/>
      <c r="G37" s="137"/>
      <c r="H37" s="138"/>
      <c r="I37" s="138"/>
      <c r="J37" s="139"/>
      <c r="K37" s="39"/>
      <c r="L37" s="39"/>
      <c r="M37" s="39"/>
      <c r="N37" s="39"/>
      <c r="O37" s="39"/>
      <c r="P37" s="39">
        <v>7.6999999999999996E-4</v>
      </c>
      <c r="Q37" s="39"/>
      <c r="R37" s="40"/>
      <c r="S37" s="41" t="s">
        <v>83</v>
      </c>
      <c r="T37" s="64">
        <v>0.05</v>
      </c>
      <c r="U37" s="43">
        <f t="shared" si="0"/>
        <v>22</v>
      </c>
    </row>
    <row r="38" spans="1:23" ht="18.75" customHeight="1" thickBot="1" x14ac:dyDescent="0.3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48</v>
      </c>
      <c r="S38" s="99">
        <f>U18+U19+U20+U21+U22+U23+U24+U25+U26+U27+U28+U29+U30+U31+U32+U33+U34+U35+U36+U37</f>
        <v>3868.28</v>
      </c>
      <c r="T38" s="99"/>
      <c r="U38" s="100"/>
    </row>
    <row r="40" spans="1:23" ht="15" customHeight="1" x14ac:dyDescent="0.25">
      <c r="B40" s="75" t="s">
        <v>49</v>
      </c>
      <c r="C40" s="75"/>
      <c r="D40" s="75" t="s">
        <v>50</v>
      </c>
      <c r="E40" s="75"/>
      <c r="F40" s="75"/>
      <c r="G40" s="75" t="s">
        <v>51</v>
      </c>
      <c r="H40" s="75"/>
      <c r="I40" s="75"/>
      <c r="J40" s="75"/>
      <c r="K40" s="75"/>
      <c r="O40" s="1" t="s">
        <v>52</v>
      </c>
      <c r="P40" s="75" t="s">
        <v>5</v>
      </c>
      <c r="Q40" s="75"/>
      <c r="R40" s="75" t="s">
        <v>61</v>
      </c>
      <c r="S40" s="75"/>
    </row>
    <row r="42" spans="1:23" x14ac:dyDescent="0.3">
      <c r="B42" s="140" t="s">
        <v>53</v>
      </c>
      <c r="C42" s="140"/>
      <c r="D42" s="75" t="s">
        <v>50</v>
      </c>
      <c r="E42" s="75"/>
      <c r="F42" s="75"/>
      <c r="G42" s="75" t="s">
        <v>54</v>
      </c>
      <c r="H42" s="75"/>
      <c r="I42" s="75"/>
      <c r="J42" s="75"/>
      <c r="K42" s="75"/>
      <c r="O42" s="51" t="s">
        <v>55</v>
      </c>
      <c r="P42" s="75" t="s">
        <v>5</v>
      </c>
      <c r="Q42" s="75"/>
      <c r="R42" s="75" t="s">
        <v>56</v>
      </c>
      <c r="S42" s="75"/>
    </row>
  </sheetData>
  <sheetProtection formatCells="0"/>
  <protectedRanges>
    <protectedRange sqref="B37:R37 B27:R27 B28:R36 B19:R26 B18:R18" name="Диапазон4"/>
    <protectedRange sqref="O9" name="Диапазон3"/>
    <protectedRange sqref="B4" name="Диапазон2"/>
    <protectedRange sqref="N1" name="Диапазон1"/>
  </protectedRanges>
  <mergeCells count="88">
    <mergeCell ref="B42:C42"/>
    <mergeCell ref="D42:F42"/>
    <mergeCell ref="G42:K42"/>
    <mergeCell ref="P42:Q42"/>
    <mergeCell ref="R42:S42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R40:S40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2025-02-17T07:35:49Z</cp:lastPrinted>
  <dcterms:created xsi:type="dcterms:W3CDTF">2023-01-16T06:46:51Z</dcterms:created>
  <dcterms:modified xsi:type="dcterms:W3CDTF">2025-02-18T06:47:51Z</dcterms:modified>
</cp:coreProperties>
</file>