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8" i="1" s="1"/>
  <c r="S24" i="1"/>
  <c r="U24" i="1" s="1"/>
  <c r="S25" i="1"/>
  <c r="U25" i="1" s="1"/>
  <c r="S27" i="1"/>
  <c r="U27" i="1" s="1"/>
  <c r="K8" i="1"/>
  <c r="U22" i="1" l="1"/>
  <c r="F15" i="1"/>
  <c r="G15" i="1"/>
  <c r="L15" i="1"/>
  <c r="U17" i="1"/>
  <c r="M8" i="1" l="1"/>
  <c r="O9" i="1" s="1"/>
</calcChain>
</file>

<file path=xl/sharedStrings.xml><?xml version="1.0" encoding="utf-8"?>
<sst xmlns="http://schemas.openxmlformats.org/spreadsheetml/2006/main" count="78" uniqueCount="64">
  <si>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</si>
  <si>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</si>
  <si>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</si>
  <si>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</si>
  <si>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</si>
  <si>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</si>
  <si>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</si>
  <si>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</si>
  <si>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</si>
  <si>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</si>
  <si>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</si>
  <si>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</si>
  <si>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</si>
  <si>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</si>
  <si>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</si>
  <si>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</si>
  <si>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</si>
  <si>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</si>
  <si>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</si>
  <si>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</si>
  <si>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</si>
  <si>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</si>
  <si>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</si>
  <si>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</si>
  <si>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</si>
  <si>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</si>
  <si>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</si>
  <si>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</si>
  <si>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</si>
  <si>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</si>
  <si>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</si>
  <si>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</si>
  <si>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</si>
  <si>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</si>
  <si>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</si>
  <si>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</si>
  <si>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</si>
  <si>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</si>
  <si>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</si>
  <si>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</si>
  <si>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</si>
  <si>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</si>
  <si>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</si>
  <si>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</si>
  <si>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</si>
  <si>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</si>
  <si>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</si>
  <si>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</si>
  <si>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</si>
  <si>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</si>
  <si>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</si>
  <si>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</si>
  <si>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</si>
  <si>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</si>
  <si>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</si>
  <si>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</si>
  <si>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</si>
  <si>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</si>
  <si>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</si>
  <si>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</si>
  <si>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</si>
  <si>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№16</t>
  </si>
  <si>
    <t>24.02.2025г</t>
  </si>
  <si>
    <t>0,0097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</si>
</sst>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0" zoomScale="80" zoomScaleNormal="80" workbookViewId="0">
      <selection activeCell="T27" sqref="T27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5" t="s">
        <v>52</v>
      </c>
      <c r="H1" s="45"/>
      <c r="I1" s="45"/>
      <c r="J1" s="45"/>
      <c r="K1" s="45"/>
      <c r="L1" s="45"/>
      <c r="M1" s="45"/>
      <c r="N1" s="26" t="s">
        <v>61</v>
      </c>
    </row>
    <row r="2" spans="1:23" ht="15" customHeight="1" x14ac:dyDescent="0.3">
      <c r="B2" s="1" t="s">
        <v>51</v>
      </c>
      <c r="C2" s="45"/>
      <c r="D2" s="45"/>
      <c r="E2" s="63" t="s">
        <v>47</v>
      </c>
      <c r="F2" s="63"/>
      <c r="G2" s="45" t="s">
        <v>45</v>
      </c>
      <c r="H2" s="45"/>
      <c r="I2" s="45"/>
      <c r="J2" s="45"/>
      <c r="K2" s="45" t="s">
        <v>44</v>
      </c>
      <c r="L2" s="45"/>
      <c r="M2" s="45"/>
      <c r="O2" s="45" t="s">
        <v>43</v>
      </c>
      <c r="P2" s="45"/>
      <c r="Q2" s="45" t="s">
        <v>1</v>
      </c>
      <c r="R2" s="45"/>
      <c r="S2" s="61" t="s">
        <v>42</v>
      </c>
      <c r="T2" s="61"/>
    </row>
    <row r="3" spans="1:23" ht="37.5" x14ac:dyDescent="0.25">
      <c r="B3" s="17" t="s">
        <v>62</v>
      </c>
      <c r="G3" s="14"/>
      <c r="H3" s="13"/>
      <c r="I3" s="14"/>
      <c r="J3" s="13"/>
      <c r="K3" s="14" t="s">
        <v>53</v>
      </c>
      <c r="L3" s="1" t="s">
        <v>54</v>
      </c>
      <c r="R3" s="45" t="s">
        <v>41</v>
      </c>
      <c r="S3" s="45"/>
    </row>
    <row r="4" spans="1:23" ht="18.75" customHeight="1" x14ac:dyDescent="0.25">
      <c r="B4" s="44" t="s">
        <v>55</v>
      </c>
      <c r="C4" s="44"/>
      <c r="D4" s="44" t="s">
        <v>40</v>
      </c>
      <c r="E4" s="44"/>
      <c r="F4" s="44" t="s">
        <v>39</v>
      </c>
      <c r="G4" s="44"/>
      <c r="H4" s="44"/>
      <c r="I4" s="44"/>
      <c r="J4" s="44"/>
      <c r="K4" s="44" t="s">
        <v>38</v>
      </c>
      <c r="L4" s="44"/>
      <c r="M4" s="44" t="s">
        <v>37</v>
      </c>
      <c r="N4" s="44"/>
      <c r="O4" s="44" t="s">
        <v>36</v>
      </c>
      <c r="P4" s="44"/>
      <c r="R4" s="44" t="s">
        <v>35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34</v>
      </c>
      <c r="C7" s="18" t="s">
        <v>33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75</v>
      </c>
      <c r="E8" s="62"/>
      <c r="F8" s="62">
        <v>79</v>
      </c>
      <c r="G8" s="62"/>
      <c r="H8" s="62"/>
      <c r="I8" s="62"/>
      <c r="J8" s="62"/>
      <c r="K8" s="44">
        <f>F8*D8</f>
        <v>5925</v>
      </c>
      <c r="L8" s="44"/>
      <c r="M8" s="46">
        <f>SUM(S28)/O8</f>
        <v>83.403870967741952</v>
      </c>
      <c r="N8" s="46"/>
      <c r="O8" s="44">
        <v>62</v>
      </c>
      <c r="P8" s="44"/>
    </row>
    <row r="9" spans="1:23" ht="24.75" customHeight="1" x14ac:dyDescent="0.25">
      <c r="B9" s="12"/>
      <c r="C9" s="12"/>
      <c r="D9" s="55" t="s">
        <v>32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5171.0400000000009</v>
      </c>
      <c r="P9" s="46"/>
    </row>
    <row r="11" spans="1:23" ht="21" customHeight="1" x14ac:dyDescent="0.25">
      <c r="A11" s="41"/>
      <c r="B11" s="44" t="s">
        <v>31</v>
      </c>
      <c r="C11" s="44"/>
      <c r="D11" s="44" t="s">
        <v>30</v>
      </c>
      <c r="E11" s="44" t="s">
        <v>29</v>
      </c>
      <c r="F11" s="44" t="s">
        <v>28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27</v>
      </c>
      <c r="T11" s="44" t="s">
        <v>26</v>
      </c>
      <c r="U11" s="44" t="s">
        <v>25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57</v>
      </c>
      <c r="G13" s="44" t="s">
        <v>23</v>
      </c>
      <c r="H13" s="44"/>
      <c r="I13" s="44"/>
      <c r="J13" s="44"/>
      <c r="K13" s="44" t="s">
        <v>15</v>
      </c>
      <c r="L13" s="44" t="s">
        <v>22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21</v>
      </c>
      <c r="C15" s="44"/>
      <c r="D15" s="16"/>
      <c r="E15" s="15"/>
      <c r="F15" s="16">
        <f>SUM(O8)</f>
        <v>62</v>
      </c>
      <c r="G15" s="44">
        <f>SUM(O8)</f>
        <v>62</v>
      </c>
      <c r="H15" s="44"/>
      <c r="I15" s="44"/>
      <c r="J15" s="44"/>
      <c r="K15" s="36">
        <v>62</v>
      </c>
      <c r="L15" s="16">
        <f>SUM(O8)</f>
        <v>62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20</v>
      </c>
      <c r="C16" s="44"/>
      <c r="D16" s="16"/>
      <c r="E16" s="15" t="s">
        <v>19</v>
      </c>
      <c r="F16" s="25">
        <v>100</v>
      </c>
      <c r="G16" s="44" t="s">
        <v>18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9" t="s">
        <v>58</v>
      </c>
      <c r="C17" s="49"/>
      <c r="D17" s="8">
        <v>430</v>
      </c>
      <c r="E17" s="16" t="s">
        <v>9</v>
      </c>
      <c r="F17" s="39">
        <v>0.14499999999999999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0.14499999999999999</v>
      </c>
      <c r="T17" s="23">
        <v>9</v>
      </c>
      <c r="U17" s="20">
        <f>SUM(T17)*D17</f>
        <v>3870</v>
      </c>
    </row>
    <row r="18" spans="1:23" x14ac:dyDescent="0.3">
      <c r="A18" s="16">
        <v>2</v>
      </c>
      <c r="B18" s="49" t="s">
        <v>17</v>
      </c>
      <c r="C18" s="49"/>
      <c r="D18" s="8">
        <v>19</v>
      </c>
      <c r="E18" s="16" t="s">
        <v>9</v>
      </c>
      <c r="F18" s="7">
        <v>6.4999999999999997E-3</v>
      </c>
      <c r="G18" s="50">
        <v>2E-3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8.5000000000000006E-3</v>
      </c>
      <c r="T18" s="37">
        <v>0.53</v>
      </c>
      <c r="U18" s="20">
        <f t="shared" ref="U18:U27" si="1">SUM(T18)*D18</f>
        <v>10.07</v>
      </c>
    </row>
    <row r="19" spans="1:23" x14ac:dyDescent="0.3">
      <c r="A19" s="16">
        <v>3</v>
      </c>
      <c r="B19" s="49" t="s">
        <v>16</v>
      </c>
      <c r="C19" s="49"/>
      <c r="D19" s="8">
        <v>40</v>
      </c>
      <c r="E19" s="16" t="s">
        <v>9</v>
      </c>
      <c r="F19" s="7">
        <v>9.5999999999999992E-3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9.5999999999999992E-3</v>
      </c>
      <c r="T19" s="20">
        <v>0.6</v>
      </c>
      <c r="U19" s="20">
        <f t="shared" si="1"/>
        <v>24</v>
      </c>
    </row>
    <row r="20" spans="1:23" x14ac:dyDescent="0.3">
      <c r="A20" s="16">
        <v>4</v>
      </c>
      <c r="B20" s="49" t="s">
        <v>15</v>
      </c>
      <c r="C20" s="49"/>
      <c r="D20" s="8">
        <v>46</v>
      </c>
      <c r="E20" s="16" t="s">
        <v>9</v>
      </c>
      <c r="F20" s="7"/>
      <c r="G20" s="50"/>
      <c r="H20" s="51"/>
      <c r="I20" s="51"/>
      <c r="J20" s="52"/>
      <c r="K20" s="6">
        <v>7.9000000000000001E-2</v>
      </c>
      <c r="L20" s="6"/>
      <c r="M20" s="6"/>
      <c r="N20" s="6"/>
      <c r="O20" s="6"/>
      <c r="P20" s="6"/>
      <c r="Q20" s="6"/>
      <c r="R20" s="5"/>
      <c r="S20" s="19">
        <f t="shared" si="0"/>
        <v>7.9000000000000001E-2</v>
      </c>
      <c r="T20" s="20">
        <v>4.9000000000000004</v>
      </c>
      <c r="U20" s="20">
        <f t="shared" si="1"/>
        <v>225.4</v>
      </c>
    </row>
    <row r="21" spans="1:23" x14ac:dyDescent="0.3">
      <c r="A21" s="16">
        <v>5</v>
      </c>
      <c r="B21" s="49" t="s">
        <v>14</v>
      </c>
      <c r="C21" s="49"/>
      <c r="D21" s="8">
        <v>34</v>
      </c>
      <c r="E21" s="16" t="s">
        <v>9</v>
      </c>
      <c r="F21" s="7">
        <v>6.1000000000000004E-3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6.1000000000000004E-3</v>
      </c>
      <c r="T21" s="20">
        <v>0.38</v>
      </c>
      <c r="U21" s="20">
        <f t="shared" si="1"/>
        <v>12.92</v>
      </c>
    </row>
    <row r="22" spans="1:23" x14ac:dyDescent="0.3">
      <c r="A22" s="16">
        <v>6</v>
      </c>
      <c r="B22" s="49" t="s">
        <v>59</v>
      </c>
      <c r="C22" s="49"/>
      <c r="D22" s="8">
        <v>278</v>
      </c>
      <c r="E22" s="25" t="s">
        <v>9</v>
      </c>
      <c r="F22" s="7">
        <v>1.21E-2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1.21E-2</v>
      </c>
      <c r="T22" s="20">
        <v>0.75</v>
      </c>
      <c r="U22" s="20">
        <f t="shared" si="1"/>
        <v>208.5</v>
      </c>
    </row>
    <row r="23" spans="1:23" ht="15.75" customHeight="1" x14ac:dyDescent="0.3">
      <c r="A23" s="16">
        <v>7</v>
      </c>
      <c r="B23" s="49" t="s">
        <v>13</v>
      </c>
      <c r="C23" s="49"/>
      <c r="D23" s="8">
        <v>56</v>
      </c>
      <c r="E23" s="16" t="s">
        <v>9</v>
      </c>
      <c r="F23" s="7"/>
      <c r="G23" s="50">
        <v>6.13E-2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6.13E-2</v>
      </c>
      <c r="T23" s="38">
        <v>3.8</v>
      </c>
      <c r="U23" s="20">
        <f t="shared" si="1"/>
        <v>212.79999999999998</v>
      </c>
    </row>
    <row r="24" spans="1:23" x14ac:dyDescent="0.3">
      <c r="A24" s="16">
        <v>8</v>
      </c>
      <c r="B24" s="49" t="s">
        <v>12</v>
      </c>
      <c r="C24" s="49"/>
      <c r="D24" s="21">
        <v>1045</v>
      </c>
      <c r="E24" s="16" t="s">
        <v>9</v>
      </c>
      <c r="F24" s="9"/>
      <c r="G24" s="50">
        <v>5.7999999999999996E-3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5.7999999999999996E-3</v>
      </c>
      <c r="T24" s="24">
        <v>0.36</v>
      </c>
      <c r="U24" s="20">
        <f t="shared" si="1"/>
        <v>376.2</v>
      </c>
    </row>
    <row r="25" spans="1:23" x14ac:dyDescent="0.3">
      <c r="A25" s="16">
        <v>10</v>
      </c>
      <c r="B25" s="53" t="s">
        <v>11</v>
      </c>
      <c r="C25" s="54"/>
      <c r="D25" s="8">
        <v>770</v>
      </c>
      <c r="E25" s="16" t="s">
        <v>9</v>
      </c>
      <c r="F25" s="7"/>
      <c r="G25" s="50"/>
      <c r="H25" s="51"/>
      <c r="I25" s="51"/>
      <c r="J25" s="52"/>
      <c r="K25" s="6"/>
      <c r="L25" s="6">
        <v>1.2099999999999999E-3</v>
      </c>
      <c r="M25" s="6"/>
      <c r="N25" s="6"/>
      <c r="O25" s="6"/>
      <c r="P25" s="6"/>
      <c r="Q25" s="6"/>
      <c r="R25" s="5"/>
      <c r="S25" s="19">
        <f t="shared" si="0"/>
        <v>1.2099999999999999E-3</v>
      </c>
      <c r="T25" s="27">
        <v>7.4999999999999997E-2</v>
      </c>
      <c r="U25" s="20">
        <f t="shared" si="1"/>
        <v>57.75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9.7000000000000003E-3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63</v>
      </c>
      <c r="T26" s="35">
        <v>0.6</v>
      </c>
      <c r="U26" s="32">
        <f t="shared" si="1"/>
        <v>93.6</v>
      </c>
    </row>
    <row r="27" spans="1:23" x14ac:dyDescent="0.3">
      <c r="A27" s="16">
        <v>12</v>
      </c>
      <c r="B27" s="49" t="s">
        <v>10</v>
      </c>
      <c r="C27" s="49"/>
      <c r="D27" s="8">
        <v>76</v>
      </c>
      <c r="E27" s="16" t="s">
        <v>9</v>
      </c>
      <c r="F27" s="7"/>
      <c r="G27" s="50"/>
      <c r="H27" s="51"/>
      <c r="I27" s="51"/>
      <c r="J27" s="52"/>
      <c r="K27" s="6"/>
      <c r="L27" s="6">
        <v>1.6899999999999998E-2</v>
      </c>
      <c r="M27" s="6"/>
      <c r="N27" s="6"/>
      <c r="O27" s="6"/>
      <c r="P27" s="6"/>
      <c r="Q27" s="6"/>
      <c r="R27" s="5"/>
      <c r="S27" s="19">
        <f t="shared" si="0"/>
        <v>1.6899999999999998E-2</v>
      </c>
      <c r="T27" s="20">
        <v>1.05</v>
      </c>
      <c r="U27" s="20">
        <f t="shared" si="1"/>
        <v>79.8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46">
        <f>U17+U18+U19+U20+U21+U22+U23+U24+U25+U26+U27</f>
        <v>5171.0400000000009</v>
      </c>
      <c r="T28" s="46"/>
      <c r="U28" s="46"/>
    </row>
    <row r="30" spans="1:23" ht="21.75" customHeight="1" x14ac:dyDescent="0.25">
      <c r="B30" s="45" t="s">
        <v>7</v>
      </c>
      <c r="C30" s="45"/>
      <c r="D30" s="47" t="s">
        <v>4</v>
      </c>
      <c r="E30" s="47"/>
      <c r="F30" s="47"/>
      <c r="G30" s="45" t="s">
        <v>48</v>
      </c>
      <c r="H30" s="45"/>
      <c r="I30" s="45"/>
      <c r="J30" s="45"/>
      <c r="K30" s="45"/>
      <c r="O30" s="1" t="s">
        <v>6</v>
      </c>
      <c r="P30" s="45" t="s">
        <v>1</v>
      </c>
      <c r="Q30" s="45"/>
      <c r="R30" s="45" t="s">
        <v>50</v>
      </c>
      <c r="S30" s="45"/>
    </row>
    <row r="32" spans="1:23" x14ac:dyDescent="0.3">
      <c r="B32" s="48" t="s">
        <v>5</v>
      </c>
      <c r="C32" s="48"/>
      <c r="D32" s="45" t="s">
        <v>4</v>
      </c>
      <c r="E32" s="45"/>
      <c r="F32" s="45"/>
      <c r="G32" s="45" t="s">
        <v>3</v>
      </c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2025-02-24T06:57:26Z</cp:lastPrinted>
  <dcterms:created xsi:type="dcterms:W3CDTF">2022-11-11T08:41:32Z</dcterms:created>
  <dcterms:modified xsi:type="dcterms:W3CDTF">2025-02-24T06:57:54Z</dcterms:modified>
</cp:coreProperties>
</file>