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5" i="1" l="1"/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<sst xmlns="http://schemas.openxmlformats.org/spreadsheetml/2006/main" count="111" uniqueCount="88">
  <si>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</si>
  <si>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</si>
  <si>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</si>
  <si>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</si>
  <si>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</si>
  <si>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</si>
  <si>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</si>
  <si>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</si>
  <si>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</si>
  <si>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</si>
  <si>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</si>
  <si>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</si>
  <si>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</si>
  <si>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</si>
  <si>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</si>
  <si>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</si>
  <si>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</si>
  <si>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</si>
  <si>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</si>
  <si>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</si>
  <si>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</si>
  <si>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</si>
  <si>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</si>
  <si>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</si>
  <si>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</si>
  <si>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</si>
  <si>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</si>
  <si>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</si>
  <si>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</si>
  <si>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</si>
  <si>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</si>
  <si>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</si>
  <si>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</si>
  <si>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</si>
  <si>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</si>
  <si>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</si>
  <si>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</si>
  <si>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</si>
  <si>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</si>
  <si>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</si>
  <si>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</si>
  <si>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</si>
  <si>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</si>
  <si>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</si>
  <si>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</si>
  <si>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</si>
  <si>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</si>
  <si>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</si>
  <si>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</si>
  <si>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</si>
  <si>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</si>
  <si>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</si>
  <si>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</si>
  <si>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</si>
  <si>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</si>
  <si>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</si>
  <si>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</si>
  <si>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</si>
  <si>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</si>
  <si>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</si>
  <si>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</si>
  <si>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</si>
  <si>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</si>
  <si>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</si>
  <si>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</si>
  <si>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</si>
  <si>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</si>
  <si>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</si>
  <si>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</si>
  <si>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</si>
  <si>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</si>
  <si>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</si>
  <si>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</si>
  <si>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</si>
  <si>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</si>
  <si>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</si>
  <si>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</si>
  <si>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</si>
  <si>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</si>
  <si>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</si>
  <si>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</si>
  <si>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</si>
  <si>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</si>
  <si>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Меню-требование на выдачу продуктов питания</t>
  </si>
  <si>
    <t>№19</t>
  </si>
  <si>
    <t>27.02.2025г</t>
  </si>
  <si>
    <t>0,0091</t>
  </si>
  <si>
    <t>0,049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</si>
</sst>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16" zoomScale="70" zoomScaleNormal="70" workbookViewId="0">
      <selection activeCell="X28" sqref="X28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82" t="s">
        <v>83</v>
      </c>
      <c r="F1" s="82"/>
      <c r="G1" s="82"/>
      <c r="H1" s="82"/>
      <c r="I1" s="82"/>
      <c r="J1" s="82"/>
      <c r="K1" s="82"/>
      <c r="L1" s="82"/>
      <c r="M1" s="64" t="s">
        <v>84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2" t="s">
        <v>66</v>
      </c>
      <c r="D2" s="82"/>
      <c r="E2" s="133" t="s">
        <v>69</v>
      </c>
      <c r="F2" s="133"/>
      <c r="G2" s="82" t="s">
        <v>65</v>
      </c>
      <c r="H2" s="82"/>
      <c r="I2" s="82"/>
      <c r="J2" s="82"/>
      <c r="K2" s="82" t="s">
        <v>64</v>
      </c>
      <c r="L2" s="82"/>
      <c r="M2" s="3" t="s">
        <v>77</v>
      </c>
      <c r="N2" s="82" t="s">
        <v>63</v>
      </c>
      <c r="O2" s="82"/>
      <c r="P2" s="4"/>
      <c r="Q2" s="4"/>
      <c r="R2" s="82" t="s">
        <v>1</v>
      </c>
      <c r="S2" s="82"/>
      <c r="T2" s="131" t="s">
        <v>62</v>
      </c>
      <c r="U2" s="131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85</v>
      </c>
      <c r="C4" s="3"/>
      <c r="D4" s="3"/>
      <c r="E4" s="3"/>
      <c r="F4" s="3"/>
      <c r="G4" s="4"/>
      <c r="H4" s="7"/>
      <c r="I4" s="4"/>
      <c r="J4" s="7"/>
      <c r="K4" s="60" t="s">
        <v>79</v>
      </c>
      <c r="L4" s="3" t="s">
        <v>73</v>
      </c>
      <c r="M4" s="3"/>
      <c r="N4" s="3"/>
      <c r="O4" s="3"/>
      <c r="P4" s="3"/>
      <c r="Q4" s="3"/>
      <c r="R4" s="3"/>
      <c r="S4" s="82" t="s">
        <v>61</v>
      </c>
      <c r="T4" s="82"/>
      <c r="U4" s="3"/>
      <c r="V4" s="3"/>
    </row>
    <row r="5" spans="2:24" ht="15" customHeight="1" x14ac:dyDescent="0.25">
      <c r="B5" s="141" t="s">
        <v>60</v>
      </c>
      <c r="C5" s="97"/>
      <c r="D5" s="121" t="s">
        <v>59</v>
      </c>
      <c r="E5" s="118"/>
      <c r="F5" s="121" t="s">
        <v>58</v>
      </c>
      <c r="G5" s="134"/>
      <c r="H5" s="134"/>
      <c r="I5" s="134"/>
      <c r="J5" s="134"/>
      <c r="K5" s="121" t="s">
        <v>57</v>
      </c>
      <c r="L5" s="134" t="s">
        <v>56</v>
      </c>
      <c r="M5" s="118"/>
      <c r="N5" s="121" t="s">
        <v>55</v>
      </c>
      <c r="O5" s="118"/>
      <c r="P5" s="8"/>
      <c r="Q5" s="8"/>
      <c r="R5" s="3"/>
      <c r="S5" s="132" t="s">
        <v>54</v>
      </c>
      <c r="T5" s="132"/>
      <c r="U5" s="3"/>
      <c r="V5" s="3"/>
    </row>
    <row r="6" spans="2:24" ht="21" x14ac:dyDescent="0.25">
      <c r="B6" s="142"/>
      <c r="C6" s="143"/>
      <c r="D6" s="122"/>
      <c r="E6" s="119"/>
      <c r="F6" s="122"/>
      <c r="G6" s="135"/>
      <c r="H6" s="135"/>
      <c r="I6" s="135"/>
      <c r="J6" s="135"/>
      <c r="K6" s="122"/>
      <c r="L6" s="135"/>
      <c r="M6" s="119"/>
      <c r="N6" s="122"/>
      <c r="O6" s="119"/>
      <c r="P6" s="8"/>
      <c r="Q6" s="8"/>
      <c r="R6" s="3"/>
      <c r="S6" s="132">
        <v>504202</v>
      </c>
      <c r="T6" s="132"/>
      <c r="U6" s="3"/>
      <c r="V6" s="3"/>
    </row>
    <row r="7" spans="2:24" ht="27.75" customHeight="1" thickBot="1" x14ac:dyDescent="0.3">
      <c r="B7" s="144"/>
      <c r="C7" s="128"/>
      <c r="D7" s="122"/>
      <c r="E7" s="119"/>
      <c r="F7" s="122"/>
      <c r="G7" s="135"/>
      <c r="H7" s="135"/>
      <c r="I7" s="135"/>
      <c r="J7" s="135"/>
      <c r="K7" s="122"/>
      <c r="L7" s="135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123"/>
      <c r="E8" s="120"/>
      <c r="F8" s="123"/>
      <c r="G8" s="136"/>
      <c r="H8" s="136"/>
      <c r="I8" s="136"/>
      <c r="J8" s="136"/>
      <c r="K8" s="123"/>
      <c r="L8" s="136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39"/>
      <c r="C9" s="140"/>
      <c r="D9" s="137">
        <v>60</v>
      </c>
      <c r="E9" s="138"/>
      <c r="F9" s="145">
        <v>118</v>
      </c>
      <c r="G9" s="146"/>
      <c r="H9" s="146"/>
      <c r="I9" s="146"/>
      <c r="J9" s="146"/>
      <c r="K9" s="11">
        <f>SUM(F9)*D9</f>
        <v>7080</v>
      </c>
      <c r="L9" s="83">
        <f>SUM(T40)/N9</f>
        <v>59.196965517241374</v>
      </c>
      <c r="M9" s="84"/>
      <c r="N9" s="94">
        <v>87</v>
      </c>
      <c r="O9" s="96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4" t="s">
        <v>51</v>
      </c>
      <c r="E10" s="95"/>
      <c r="F10" s="95"/>
      <c r="G10" s="95"/>
      <c r="H10" s="95"/>
      <c r="I10" s="95"/>
      <c r="J10" s="95"/>
      <c r="K10" s="95"/>
      <c r="L10" s="96"/>
      <c r="M10" s="83">
        <f>L9*N9</f>
        <v>5150.1359999999995</v>
      </c>
      <c r="N10" s="83"/>
      <c r="O10" s="8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50</v>
      </c>
      <c r="C12" s="118"/>
      <c r="D12" s="118" t="s">
        <v>49</v>
      </c>
      <c r="E12" s="100" t="s">
        <v>48</v>
      </c>
      <c r="F12" s="94" t="s">
        <v>47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91" t="s">
        <v>46</v>
      </c>
      <c r="U12" s="100" t="s">
        <v>45</v>
      </c>
      <c r="V12" s="85" t="s">
        <v>44</v>
      </c>
    </row>
    <row r="13" spans="2:24" ht="17.25" customHeight="1" thickBot="1" x14ac:dyDescent="0.3">
      <c r="B13" s="122"/>
      <c r="C13" s="119"/>
      <c r="D13" s="119"/>
      <c r="E13" s="101"/>
      <c r="F13" s="94" t="s">
        <v>43</v>
      </c>
      <c r="G13" s="95"/>
      <c r="H13" s="95"/>
      <c r="I13" s="95"/>
      <c r="J13" s="95"/>
      <c r="K13" s="96"/>
      <c r="L13" s="95"/>
      <c r="M13" s="95"/>
      <c r="N13" s="95"/>
      <c r="O13" s="95"/>
      <c r="P13" s="95"/>
      <c r="Q13" s="94" t="s">
        <v>42</v>
      </c>
      <c r="R13" s="95"/>
      <c r="S13" s="96"/>
      <c r="T13" s="92"/>
      <c r="U13" s="101"/>
      <c r="V13" s="86"/>
      <c r="X13" s="1" t="s">
        <v>75</v>
      </c>
    </row>
    <row r="14" spans="2:24" ht="126.75" thickBot="1" x14ac:dyDescent="0.3">
      <c r="B14" s="122"/>
      <c r="C14" s="119"/>
      <c r="D14" s="119"/>
      <c r="E14" s="101"/>
      <c r="F14" s="12" t="s">
        <v>41</v>
      </c>
      <c r="G14" s="116" t="s">
        <v>68</v>
      </c>
      <c r="H14" s="116"/>
      <c r="I14" s="116"/>
      <c r="J14" s="116"/>
      <c r="K14" s="13" t="s">
        <v>81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78</v>
      </c>
      <c r="S14" s="14" t="s">
        <v>13</v>
      </c>
      <c r="T14" s="92"/>
      <c r="U14" s="101"/>
      <c r="V14" s="86"/>
    </row>
    <row r="15" spans="2:24" ht="15.75" customHeight="1" thickBot="1" x14ac:dyDescent="0.3">
      <c r="B15" s="123"/>
      <c r="C15" s="120"/>
      <c r="D15" s="120"/>
      <c r="E15" s="102"/>
      <c r="F15" s="17"/>
      <c r="G15" s="117"/>
      <c r="H15" s="117"/>
      <c r="I15" s="117"/>
      <c r="J15" s="117"/>
      <c r="K15" s="18"/>
      <c r="L15" s="18"/>
      <c r="M15" s="18"/>
      <c r="N15" s="18"/>
      <c r="O15" s="18"/>
      <c r="P15" s="18"/>
      <c r="Q15" s="18"/>
      <c r="R15" s="18"/>
      <c r="S15" s="18"/>
      <c r="T15" s="93"/>
      <c r="U15" s="102"/>
      <c r="V15" s="87"/>
    </row>
    <row r="16" spans="2:24" ht="21" x14ac:dyDescent="0.25">
      <c r="B16" s="124" t="s">
        <v>37</v>
      </c>
      <c r="C16" s="125"/>
      <c r="D16" s="19"/>
      <c r="E16" s="20"/>
      <c r="F16" s="21">
        <f>N9</f>
        <v>87</v>
      </c>
      <c r="G16" s="97">
        <f>SUM(N9)</f>
        <v>87</v>
      </c>
      <c r="H16" s="98"/>
      <c r="I16" s="98"/>
      <c r="J16" s="99"/>
      <c r="K16" s="22">
        <f>SUM(N9)</f>
        <v>87</v>
      </c>
      <c r="L16" s="22">
        <f>SUM(N9)</f>
        <v>87</v>
      </c>
      <c r="M16" s="22">
        <f>SUM(N9)</f>
        <v>87</v>
      </c>
      <c r="N16" s="22">
        <f>SUM(N9)</f>
        <v>87</v>
      </c>
      <c r="O16" s="22">
        <f>SUM(N9)</f>
        <v>87</v>
      </c>
      <c r="P16" s="22">
        <f>SUM(N9)</f>
        <v>87</v>
      </c>
      <c r="Q16" s="22">
        <f>SUM(N9)</f>
        <v>87</v>
      </c>
      <c r="R16" s="22">
        <f>SUM(N9)</f>
        <v>87</v>
      </c>
      <c r="S16" s="22">
        <f>SUM(N9)</f>
        <v>87</v>
      </c>
      <c r="T16" s="23"/>
      <c r="U16" s="20"/>
      <c r="V16" s="24"/>
    </row>
    <row r="17" spans="1:22" ht="24.75" customHeight="1" thickBot="1" x14ac:dyDescent="0.3">
      <c r="B17" s="126" t="s">
        <v>36</v>
      </c>
      <c r="C17" s="127"/>
      <c r="D17" s="25"/>
      <c r="E17" s="26" t="s">
        <v>35</v>
      </c>
      <c r="F17" s="27">
        <v>200</v>
      </c>
      <c r="G17" s="128">
        <v>200</v>
      </c>
      <c r="H17" s="129"/>
      <c r="I17" s="129"/>
      <c r="J17" s="130"/>
      <c r="K17" s="28" t="s">
        <v>74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2" t="s">
        <v>33</v>
      </c>
      <c r="C18" s="113"/>
      <c r="D18" s="31">
        <v>156</v>
      </c>
      <c r="E18" s="32" t="s">
        <v>10</v>
      </c>
      <c r="F18" s="33"/>
      <c r="G18" s="88"/>
      <c r="H18" s="89"/>
      <c r="I18" s="89"/>
      <c r="J18" s="90"/>
      <c r="K18" s="34"/>
      <c r="L18" s="34">
        <v>3.0000000000000001E-3</v>
      </c>
      <c r="M18" s="34">
        <v>4.0000000000000001E-3</v>
      </c>
      <c r="N18" s="34"/>
      <c r="O18" s="34"/>
      <c r="P18" s="34"/>
      <c r="Q18" s="34"/>
      <c r="R18" s="34"/>
      <c r="S18" s="34"/>
      <c r="T18" s="35">
        <f t="shared" ref="T18:T30" si="0">SUM(F18:S18)</f>
        <v>7.0000000000000001E-3</v>
      </c>
      <c r="U18" s="36">
        <v>0.61</v>
      </c>
      <c r="V18" s="37">
        <f t="shared" ref="V18:V39" si="1">SUM(U18)*D18</f>
        <v>95.16</v>
      </c>
    </row>
    <row r="19" spans="1:22" ht="21" x14ac:dyDescent="0.35">
      <c r="A19" s="1">
        <v>2</v>
      </c>
      <c r="B19" s="112" t="s">
        <v>32</v>
      </c>
      <c r="C19" s="113"/>
      <c r="D19" s="31">
        <v>40</v>
      </c>
      <c r="E19" s="32" t="s">
        <v>10</v>
      </c>
      <c r="F19" s="33"/>
      <c r="G19" s="88"/>
      <c r="H19" s="89"/>
      <c r="I19" s="89"/>
      <c r="J19" s="90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0.61</v>
      </c>
      <c r="V19" s="37">
        <f t="shared" si="1"/>
        <v>24.4</v>
      </c>
    </row>
    <row r="20" spans="1:22" ht="21" x14ac:dyDescent="0.35">
      <c r="A20" s="1">
        <v>3</v>
      </c>
      <c r="B20" s="112" t="s">
        <v>31</v>
      </c>
      <c r="C20" s="113"/>
      <c r="D20" s="31">
        <v>36</v>
      </c>
      <c r="E20" s="32" t="s">
        <v>10</v>
      </c>
      <c r="F20" s="33"/>
      <c r="G20" s="88"/>
      <c r="H20" s="89"/>
      <c r="I20" s="89"/>
      <c r="J20" s="90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1.31</v>
      </c>
      <c r="V20" s="37">
        <f t="shared" si="1"/>
        <v>47.160000000000004</v>
      </c>
    </row>
    <row r="21" spans="1:22" ht="21" x14ac:dyDescent="0.35">
      <c r="A21" s="1">
        <v>4</v>
      </c>
      <c r="B21" s="112" t="s">
        <v>30</v>
      </c>
      <c r="C21" s="113"/>
      <c r="D21" s="31">
        <v>53</v>
      </c>
      <c r="E21" s="32" t="s">
        <v>10</v>
      </c>
      <c r="F21" s="33"/>
      <c r="G21" s="88"/>
      <c r="H21" s="89"/>
      <c r="I21" s="89"/>
      <c r="J21" s="90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4.3499999999999996</v>
      </c>
      <c r="V21" s="37">
        <f t="shared" si="1"/>
        <v>230.54999999999998</v>
      </c>
    </row>
    <row r="22" spans="1:22" ht="21" x14ac:dyDescent="0.35">
      <c r="A22" s="1">
        <v>5</v>
      </c>
      <c r="B22" s="112" t="s">
        <v>29</v>
      </c>
      <c r="C22" s="113"/>
      <c r="D22" s="31">
        <v>35</v>
      </c>
      <c r="E22" s="32" t="s">
        <v>10</v>
      </c>
      <c r="F22" s="33"/>
      <c r="G22" s="88"/>
      <c r="H22" s="89"/>
      <c r="I22" s="89"/>
      <c r="J22" s="90"/>
      <c r="K22" s="34"/>
      <c r="L22" s="34">
        <v>2.5999999999999999E-3</v>
      </c>
      <c r="M22" s="34">
        <v>2E-3</v>
      </c>
      <c r="N22" s="34"/>
      <c r="O22" s="34"/>
      <c r="P22" s="34"/>
      <c r="Q22" s="34"/>
      <c r="R22" s="34"/>
      <c r="S22" s="34"/>
      <c r="T22" s="35">
        <f t="shared" si="0"/>
        <v>4.5999999999999999E-3</v>
      </c>
      <c r="U22" s="36">
        <v>0.4</v>
      </c>
      <c r="V22" s="37">
        <f t="shared" si="1"/>
        <v>14</v>
      </c>
    </row>
    <row r="23" spans="1:22" ht="21" x14ac:dyDescent="0.35">
      <c r="A23" s="1">
        <v>6</v>
      </c>
      <c r="B23" s="112" t="s">
        <v>28</v>
      </c>
      <c r="C23" s="113"/>
      <c r="D23" s="31">
        <v>278</v>
      </c>
      <c r="E23" s="32" t="s">
        <v>10</v>
      </c>
      <c r="F23" s="33"/>
      <c r="G23" s="88"/>
      <c r="H23" s="89"/>
      <c r="I23" s="89"/>
      <c r="J23" s="90"/>
      <c r="K23" s="34"/>
      <c r="L23" s="34">
        <v>4.5999999999999999E-3</v>
      </c>
      <c r="M23" s="34"/>
      <c r="N23" s="34"/>
      <c r="O23" s="34"/>
      <c r="P23" s="34"/>
      <c r="Q23" s="34"/>
      <c r="R23" s="34"/>
      <c r="S23" s="34"/>
      <c r="T23" s="35">
        <f t="shared" si="0"/>
        <v>4.5999999999999999E-3</v>
      </c>
      <c r="U23" s="36">
        <v>0.4</v>
      </c>
      <c r="V23" s="37">
        <f t="shared" si="1"/>
        <v>111.2</v>
      </c>
    </row>
    <row r="24" spans="1:22" ht="21" x14ac:dyDescent="0.35">
      <c r="A24" s="1">
        <v>7</v>
      </c>
      <c r="B24" s="112" t="s">
        <v>27</v>
      </c>
      <c r="C24" s="113"/>
      <c r="D24" s="31">
        <v>314</v>
      </c>
      <c r="E24" s="32" t="s">
        <v>10</v>
      </c>
      <c r="F24" s="33"/>
      <c r="G24" s="88"/>
      <c r="H24" s="89"/>
      <c r="I24" s="89"/>
      <c r="J24" s="90"/>
      <c r="K24" s="34"/>
      <c r="L24" s="34">
        <v>1.1999999999999999E-3</v>
      </c>
      <c r="M24" s="34">
        <v>2E-3</v>
      </c>
      <c r="N24" s="34"/>
      <c r="O24" s="34"/>
      <c r="P24" s="34"/>
      <c r="Q24" s="34"/>
      <c r="R24" s="34"/>
      <c r="S24" s="34"/>
      <c r="T24" s="35">
        <f t="shared" si="0"/>
        <v>3.1999999999999997E-3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85</v>
      </c>
      <c r="E25" s="80" t="s">
        <v>24</v>
      </c>
      <c r="F25" s="33"/>
      <c r="G25" s="41"/>
      <c r="H25" s="42"/>
      <c r="I25" s="42"/>
      <c r="J25" s="43"/>
      <c r="K25" s="34"/>
      <c r="L25" s="34">
        <v>1.0999999999999999E-2</v>
      </c>
      <c r="M25" s="34"/>
      <c r="N25" s="34"/>
      <c r="O25" s="34"/>
      <c r="P25" s="34"/>
      <c r="Q25" s="34"/>
      <c r="R25" s="34"/>
      <c r="S25" s="34"/>
      <c r="T25" s="35">
        <f t="shared" si="0"/>
        <v>1.0999999999999999E-2</v>
      </c>
      <c r="U25" s="36">
        <v>1</v>
      </c>
      <c r="V25" s="37">
        <f>D25*U25</f>
        <v>85</v>
      </c>
    </row>
    <row r="26" spans="1:22" ht="21" x14ac:dyDescent="0.35">
      <c r="A26" s="1">
        <v>9</v>
      </c>
      <c r="B26" s="76" t="s">
        <v>82</v>
      </c>
      <c r="C26" s="77"/>
      <c r="D26" s="31">
        <v>650</v>
      </c>
      <c r="E26" s="78" t="s">
        <v>10</v>
      </c>
      <c r="F26" s="33"/>
      <c r="G26" s="73"/>
      <c r="H26" s="74"/>
      <c r="I26" s="74"/>
      <c r="J26" s="75"/>
      <c r="K26" s="34">
        <v>9.1000000000000004E-3</v>
      </c>
      <c r="L26" s="34"/>
      <c r="M26" s="34"/>
      <c r="N26" s="34"/>
      <c r="O26" s="34"/>
      <c r="P26" s="34"/>
      <c r="Q26" s="34"/>
      <c r="R26" s="34"/>
      <c r="S26" s="34"/>
      <c r="T26" s="35" t="s">
        <v>86</v>
      </c>
      <c r="U26" s="36">
        <v>0.79</v>
      </c>
      <c r="V26" s="37">
        <f t="shared" si="1"/>
        <v>513.5</v>
      </c>
    </row>
    <row r="27" spans="1:22" ht="21" x14ac:dyDescent="0.35">
      <c r="A27" s="1">
        <v>10</v>
      </c>
      <c r="B27" s="112" t="s">
        <v>23</v>
      </c>
      <c r="C27" s="113"/>
      <c r="D27" s="31">
        <v>600</v>
      </c>
      <c r="E27" s="32" t="s">
        <v>10</v>
      </c>
      <c r="F27" s="33"/>
      <c r="G27" s="88"/>
      <c r="H27" s="89"/>
      <c r="I27" s="89"/>
      <c r="J27" s="90"/>
      <c r="K27" s="34"/>
      <c r="L27" s="34"/>
      <c r="M27" s="34">
        <v>4.5999999999999999E-2</v>
      </c>
      <c r="N27" s="34"/>
      <c r="O27" s="34"/>
      <c r="P27" s="34"/>
      <c r="Q27" s="34"/>
      <c r="R27" s="34"/>
      <c r="S27" s="34"/>
      <c r="T27" s="35">
        <f t="shared" si="0"/>
        <v>4.5999999999999999E-2</v>
      </c>
      <c r="U27" s="36">
        <v>4</v>
      </c>
      <c r="V27" s="37">
        <f t="shared" si="1"/>
        <v>2400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4.1700000000000001E-2</v>
      </c>
      <c r="N28" s="34"/>
      <c r="O28" s="34"/>
      <c r="P28" s="34"/>
      <c r="Q28" s="34"/>
      <c r="R28" s="34"/>
      <c r="S28" s="34"/>
      <c r="T28" s="35">
        <f t="shared" si="0"/>
        <v>4.1700000000000001E-2</v>
      </c>
      <c r="U28" s="36">
        <v>3.63</v>
      </c>
      <c r="V28" s="37">
        <f t="shared" si="1"/>
        <v>181.5</v>
      </c>
    </row>
    <row r="29" spans="1:22" ht="21" x14ac:dyDescent="0.35">
      <c r="A29" s="1">
        <v>12</v>
      </c>
      <c r="B29" s="112" t="s">
        <v>21</v>
      </c>
      <c r="C29" s="113"/>
      <c r="D29" s="45">
        <v>46</v>
      </c>
      <c r="E29" s="32" t="s">
        <v>10</v>
      </c>
      <c r="F29" s="46"/>
      <c r="G29" s="88"/>
      <c r="H29" s="89"/>
      <c r="I29" s="89"/>
      <c r="J29" s="90"/>
      <c r="K29" s="34">
        <v>0.03</v>
      </c>
      <c r="L29" s="34"/>
      <c r="M29" s="34">
        <v>8.5000000000000006E-3</v>
      </c>
      <c r="N29" s="34"/>
      <c r="O29" s="34"/>
      <c r="P29" s="34">
        <v>0.05</v>
      </c>
      <c r="Q29" s="34"/>
      <c r="R29" s="34"/>
      <c r="S29" s="34"/>
      <c r="T29" s="35">
        <f t="shared" si="0"/>
        <v>8.8499999999999995E-2</v>
      </c>
      <c r="U29" s="36">
        <v>7.7</v>
      </c>
      <c r="V29" s="37">
        <f t="shared" si="1"/>
        <v>354.2</v>
      </c>
    </row>
    <row r="30" spans="1:22" ht="21" x14ac:dyDescent="0.35">
      <c r="A30" s="1">
        <v>13</v>
      </c>
      <c r="B30" s="112" t="s">
        <v>20</v>
      </c>
      <c r="C30" s="113"/>
      <c r="D30" s="31">
        <v>10</v>
      </c>
      <c r="E30" s="61" t="s">
        <v>80</v>
      </c>
      <c r="F30" s="33"/>
      <c r="G30" s="88"/>
      <c r="H30" s="89"/>
      <c r="I30" s="89"/>
      <c r="J30" s="90"/>
      <c r="K30" s="34"/>
      <c r="L30" s="34"/>
      <c r="M30" s="34">
        <v>6.0000000000000001E-3</v>
      </c>
      <c r="N30" s="34"/>
      <c r="O30" s="34"/>
      <c r="P30" s="34"/>
      <c r="Q30" s="34">
        <v>6.0000000000000001E-3</v>
      </c>
      <c r="R30" s="34"/>
      <c r="S30" s="34"/>
      <c r="T30" s="35">
        <f t="shared" si="0"/>
        <v>1.2E-2</v>
      </c>
      <c r="U30" s="36">
        <v>17</v>
      </c>
      <c r="V30" s="37">
        <f t="shared" si="1"/>
        <v>170</v>
      </c>
    </row>
    <row r="31" spans="1:22" ht="21" x14ac:dyDescent="0.35">
      <c r="A31" s="1">
        <v>14</v>
      </c>
      <c r="B31" s="39" t="s">
        <v>19</v>
      </c>
      <c r="C31" s="40"/>
      <c r="D31" s="31">
        <v>85</v>
      </c>
      <c r="E31" s="32" t="s">
        <v>18</v>
      </c>
      <c r="F31" s="33">
        <v>0.03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4.4000000000000003E-3</v>
      </c>
      <c r="R31" s="34"/>
      <c r="S31" s="34"/>
      <c r="T31" s="81">
        <v>3.44E-2</v>
      </c>
      <c r="U31" s="36">
        <v>3</v>
      </c>
      <c r="V31" s="37">
        <f t="shared" si="1"/>
        <v>255</v>
      </c>
    </row>
    <row r="32" spans="1:22" ht="21" x14ac:dyDescent="0.35">
      <c r="A32" s="1">
        <v>15</v>
      </c>
      <c r="B32" s="112" t="s">
        <v>17</v>
      </c>
      <c r="C32" s="113"/>
      <c r="D32" s="31">
        <v>60</v>
      </c>
      <c r="E32" s="32" t="s">
        <v>10</v>
      </c>
      <c r="F32" s="33"/>
      <c r="G32" s="88"/>
      <c r="H32" s="89"/>
      <c r="I32" s="89"/>
      <c r="J32" s="90"/>
      <c r="K32" s="34"/>
      <c r="L32" s="34"/>
      <c r="M32" s="34"/>
      <c r="N32" s="34"/>
      <c r="O32" s="34">
        <v>1.1299999999999999E-2</v>
      </c>
      <c r="P32" s="34"/>
      <c r="Q32" s="34"/>
      <c r="R32" s="34"/>
      <c r="S32" s="34"/>
      <c r="T32" s="35">
        <f t="shared" ref="T32:T39" si="2">SUM(F32:S32)</f>
        <v>1.1299999999999999E-2</v>
      </c>
      <c r="U32" s="36">
        <v>0.98</v>
      </c>
      <c r="V32" s="37">
        <f t="shared" si="1"/>
        <v>58.8</v>
      </c>
    </row>
    <row r="33" spans="1:22" ht="21" x14ac:dyDescent="0.35">
      <c r="A33" s="1">
        <v>16</v>
      </c>
      <c r="B33" s="112" t="s">
        <v>16</v>
      </c>
      <c r="C33" s="113"/>
      <c r="D33" s="31">
        <v>76</v>
      </c>
      <c r="E33" s="32" t="s">
        <v>10</v>
      </c>
      <c r="F33" s="33">
        <v>3.0000000000000001E-3</v>
      </c>
      <c r="G33" s="88">
        <v>8.0000000000000002E-3</v>
      </c>
      <c r="H33" s="89"/>
      <c r="I33" s="89"/>
      <c r="J33" s="90"/>
      <c r="K33" s="34"/>
      <c r="L33" s="34"/>
      <c r="M33" s="34"/>
      <c r="N33" s="34"/>
      <c r="O33" s="34">
        <v>7.7000000000000002E-3</v>
      </c>
      <c r="P33" s="34"/>
      <c r="Q33" s="34"/>
      <c r="R33" s="34">
        <v>0.01</v>
      </c>
      <c r="S33" s="34"/>
      <c r="T33" s="35">
        <f t="shared" si="2"/>
        <v>2.8700000000000003E-2</v>
      </c>
      <c r="U33" s="36">
        <v>2.5</v>
      </c>
      <c r="V33" s="37">
        <f t="shared" si="1"/>
        <v>190</v>
      </c>
    </row>
    <row r="34" spans="1:22" ht="21" x14ac:dyDescent="0.35">
      <c r="A34" s="1">
        <v>17</v>
      </c>
      <c r="B34" s="112" t="s">
        <v>70</v>
      </c>
      <c r="C34" s="113"/>
      <c r="D34" s="31">
        <v>140</v>
      </c>
      <c r="E34" s="32" t="s">
        <v>10</v>
      </c>
      <c r="F34" s="33"/>
      <c r="G34" s="88"/>
      <c r="H34" s="89"/>
      <c r="I34" s="89"/>
      <c r="J34" s="90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0.17</v>
      </c>
      <c r="V34" s="37">
        <f t="shared" si="1"/>
        <v>23.8</v>
      </c>
    </row>
    <row r="35" spans="1:22" ht="21" x14ac:dyDescent="0.35">
      <c r="A35" s="1">
        <v>18</v>
      </c>
      <c r="B35" s="69" t="s">
        <v>15</v>
      </c>
      <c r="C35" s="70"/>
      <c r="D35" s="71">
        <v>34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4.7E-2</v>
      </c>
      <c r="R35" s="34"/>
      <c r="S35" s="34"/>
      <c r="T35" s="35" t="s">
        <v>87</v>
      </c>
      <c r="U35" s="36">
        <v>4.26</v>
      </c>
      <c r="V35" s="37">
        <f t="shared" si="1"/>
        <v>144.84</v>
      </c>
    </row>
    <row r="36" spans="1:22" s="2" customFormat="1" ht="21" x14ac:dyDescent="0.35">
      <c r="A36" s="1">
        <v>19</v>
      </c>
      <c r="B36" s="114" t="s">
        <v>14</v>
      </c>
      <c r="C36" s="115"/>
      <c r="D36" s="47">
        <v>440</v>
      </c>
      <c r="E36" s="38" t="s">
        <v>10</v>
      </c>
      <c r="F36" s="49"/>
      <c r="G36" s="109"/>
      <c r="H36" s="110"/>
      <c r="I36" s="110"/>
      <c r="J36" s="111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1.7000000000000001E-2</v>
      </c>
      <c r="V36" s="37">
        <f t="shared" si="1"/>
        <v>7.48</v>
      </c>
    </row>
    <row r="37" spans="1:22" ht="21" x14ac:dyDescent="0.35">
      <c r="A37" s="1">
        <v>20</v>
      </c>
      <c r="B37" s="104" t="s">
        <v>13</v>
      </c>
      <c r="C37" s="105"/>
      <c r="D37" s="47">
        <v>17</v>
      </c>
      <c r="E37" s="32" t="s">
        <v>10</v>
      </c>
      <c r="F37" s="48"/>
      <c r="G37" s="106"/>
      <c r="H37" s="107"/>
      <c r="I37" s="107"/>
      <c r="J37" s="108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62">
        <v>0.38800000000000001</v>
      </c>
      <c r="V37" s="37">
        <f t="shared" si="1"/>
        <v>6.5960000000000001</v>
      </c>
    </row>
    <row r="38" spans="1:22" ht="21" x14ac:dyDescent="0.35">
      <c r="A38" s="1">
        <v>21</v>
      </c>
      <c r="B38" s="104" t="s">
        <v>12</v>
      </c>
      <c r="C38" s="105"/>
      <c r="D38" s="51">
        <v>56</v>
      </c>
      <c r="E38" s="52" t="s">
        <v>10</v>
      </c>
      <c r="F38" s="53">
        <v>2.5000000000000001E-2</v>
      </c>
      <c r="G38" s="106"/>
      <c r="H38" s="107"/>
      <c r="I38" s="107"/>
      <c r="J38" s="108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2.5000000000000001E-2</v>
      </c>
      <c r="U38" s="36">
        <v>2.1800000000000002</v>
      </c>
      <c r="V38" s="37">
        <f t="shared" si="1"/>
        <v>122.08000000000001</v>
      </c>
    </row>
    <row r="39" spans="1:22" ht="21.75" thickBot="1" x14ac:dyDescent="0.4">
      <c r="A39" s="1">
        <v>22</v>
      </c>
      <c r="B39" s="104" t="s">
        <v>11</v>
      </c>
      <c r="C39" s="105"/>
      <c r="D39" s="51">
        <v>770</v>
      </c>
      <c r="E39" s="52" t="s">
        <v>10</v>
      </c>
      <c r="F39" s="53"/>
      <c r="G39" s="106">
        <v>2.0000000000000001E-4</v>
      </c>
      <c r="H39" s="107"/>
      <c r="I39" s="107"/>
      <c r="J39" s="108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3.5000000000000003E-2</v>
      </c>
      <c r="V39" s="37">
        <f t="shared" si="1"/>
        <v>26.950000000000003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3">
        <f>V18+V19+V20+V21+V22+V23+V24+V25+V26+V27+V28+V29+V30+V31+V32+V33+V34+V35+V36+V37+V38+V39</f>
        <v>5150.1359999999995</v>
      </c>
      <c r="U40" s="83"/>
      <c r="V40" s="8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2" t="s">
        <v>8</v>
      </c>
      <c r="C42" s="82"/>
      <c r="D42" s="82" t="s">
        <v>4</v>
      </c>
      <c r="E42" s="82"/>
      <c r="F42" s="82"/>
      <c r="G42" s="82" t="s">
        <v>7</v>
      </c>
      <c r="H42" s="82"/>
      <c r="I42" s="82"/>
      <c r="J42" s="82"/>
      <c r="K42" s="82"/>
      <c r="L42" s="3"/>
      <c r="M42" s="3"/>
      <c r="N42" s="3" t="s">
        <v>6</v>
      </c>
      <c r="O42" s="82" t="s">
        <v>1</v>
      </c>
      <c r="P42" s="82"/>
      <c r="Q42" s="82"/>
      <c r="R42" s="82"/>
      <c r="S42" s="82" t="s">
        <v>76</v>
      </c>
      <c r="T42" s="8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03" t="s">
        <v>5</v>
      </c>
      <c r="C44" s="103"/>
      <c r="D44" s="82" t="s">
        <v>4</v>
      </c>
      <c r="E44" s="82"/>
      <c r="F44" s="82"/>
      <c r="G44" s="82" t="s">
        <v>3</v>
      </c>
      <c r="H44" s="82"/>
      <c r="I44" s="82"/>
      <c r="J44" s="82"/>
      <c r="K44" s="82"/>
      <c r="L44" s="3"/>
      <c r="M44" s="3"/>
      <c r="N44" s="58" t="s">
        <v>2</v>
      </c>
      <c r="O44" s="82" t="s">
        <v>1</v>
      </c>
      <c r="P44" s="82"/>
      <c r="Q44" s="82"/>
      <c r="R44" s="82"/>
      <c r="S44" s="82" t="s">
        <v>0</v>
      </c>
      <c r="T44" s="8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  <mergeCell ref="T2:U2"/>
    <mergeCell ref="R2:S2"/>
    <mergeCell ref="S5:T5"/>
    <mergeCell ref="S6:T6"/>
    <mergeCell ref="N5:O8"/>
    <mergeCell ref="S4:T4"/>
    <mergeCell ref="N2:O2"/>
    <mergeCell ref="G2:J2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G34:J34"/>
    <mergeCell ref="B37:C37"/>
    <mergeCell ref="B38:C38"/>
    <mergeCell ref="G36:J36"/>
    <mergeCell ref="G37:J37"/>
    <mergeCell ref="B34:C34"/>
    <mergeCell ref="B42:C42"/>
    <mergeCell ref="D42:F42"/>
    <mergeCell ref="B39:C39"/>
    <mergeCell ref="G38:J38"/>
    <mergeCell ref="G39:J39"/>
    <mergeCell ref="S44:T44"/>
    <mergeCell ref="O44:R44"/>
    <mergeCell ref="G44:K44"/>
    <mergeCell ref="B44:C44"/>
    <mergeCell ref="D44:F44"/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2025-02-26T10:06:22Z</cp:lastPrinted>
  <dcterms:created xsi:type="dcterms:W3CDTF">2022-11-11T08:19:14Z</dcterms:created>
  <dcterms:modified xsi:type="dcterms:W3CDTF">2025-02-26T10:06:44Z</dcterms:modified>
</cp:coreProperties>
</file>