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Ср2" sheetId="1" r:id="rId1"/>
  </sheets>
  <calcPr calcId="144525"/>
</workbook>
</file>

<file path=xl/calcChain.xml><?xml version="1.0" encoding="utf-8"?>
<calcChain xmlns="http://schemas.openxmlformats.org/spreadsheetml/2006/main">
  <c r="R31" i="1" l="1"/>
  <c r="T29" i="1" l="1"/>
  <c r="T28" i="1"/>
  <c r="T30" i="1" l="1"/>
  <c r="T27" i="1" l="1"/>
  <c r="T26" i="1" l="1"/>
  <c r="K14" i="1" l="1"/>
  <c r="T22" i="1"/>
  <c r="T18" i="1"/>
  <c r="T17" i="1" l="1"/>
  <c r="T19" i="1"/>
  <c r="T20" i="1"/>
  <c r="T21" i="1"/>
  <c r="T23" i="1"/>
  <c r="T24" i="1"/>
  <c r="T25" i="1"/>
  <c r="R17" i="1"/>
  <c r="R19" i="1"/>
  <c r="R20" i="1"/>
  <c r="R21" i="1"/>
  <c r="R22" i="1"/>
  <c r="R23" i="1"/>
  <c r="R24" i="1"/>
  <c r="F14" i="1"/>
  <c r="G14" i="1"/>
  <c r="K8" i="1"/>
  <c r="T16" i="1"/>
  <c r="M8" i="1" l="1"/>
  <c r="N9" i="1" s="1"/>
</calcChain>
</file>

<file path=xl/sharedStrings.xml><?xml version="1.0" encoding="utf-8"?>
<sst xmlns="http://schemas.openxmlformats.org/spreadsheetml/2006/main" count="96" uniqueCount="80">
  <si>
    <t xml:space="preserve">   </t>
  </si>
  <si>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</si>
  <si>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</si>
  <si>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</si>
  <si>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</si>
  <si>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</si>
  <si>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</si>
  <si>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</si>
  <si>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</si>
  <si>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</si>
  <si>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</si>
  <si>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</si>
  <si>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Чай</t>
  </si>
  <si>
    <t>Хлеб</t>
  </si>
  <si>
    <t>Соль</t>
  </si>
  <si>
    <t>Сахар</t>
  </si>
  <si>
    <t>Масло раст</t>
  </si>
  <si>
    <t>Лук</t>
  </si>
  <si>
    <t>г</t>
  </si>
  <si>
    <t>Выход -вес порций</t>
  </si>
  <si>
    <t>Количество порций</t>
  </si>
  <si>
    <t>Чай с сахаром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</si>
  <si>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</si>
  <si>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</si>
  <si>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</si>
  <si>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</si>
  <si>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</si>
  <si>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</si>
  <si>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</si>
  <si>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</si>
  <si>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</si>
  <si>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</si>
  <si>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</si>
  <si>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</si>
  <si>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</si>
  <si>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</si>
  <si>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</si>
  <si>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</si>
  <si>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</si>
  <si>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</si>
  <si>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</si>
  <si>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</si>
  <si>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</si>
  <si>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 xml:space="preserve">Меню-требование на выдачу продуктов питания  </t>
  </si>
  <si>
    <t xml:space="preserve">Утверждаю </t>
  </si>
  <si>
    <t>_____________________________</t>
  </si>
  <si>
    <t xml:space="preserve"> Балкарова М.М.</t>
  </si>
  <si>
    <t>директор</t>
  </si>
  <si>
    <t xml:space="preserve">2 неделя </t>
  </si>
  <si>
    <t>среда</t>
  </si>
  <si>
    <t>Кудаева Л.Л.</t>
  </si>
  <si>
    <t xml:space="preserve">   МКОУ «НШДС       с.п. В.Акбаш           </t>
  </si>
  <si>
    <t>№ п/п</t>
  </si>
  <si>
    <t xml:space="preserve">Коды категорий довольствующихся
школьники
</t>
  </si>
  <si>
    <t>Морковь</t>
  </si>
  <si>
    <t>шт</t>
  </si>
  <si>
    <t>0,005</t>
  </si>
  <si>
    <t xml:space="preserve">Сливочное </t>
  </si>
  <si>
    <t>масло</t>
  </si>
  <si>
    <t>Яйцо</t>
  </si>
  <si>
    <t>0,001</t>
  </si>
  <si>
    <t>Котлеты из куриного филе</t>
  </si>
  <si>
    <t>Куриное филе</t>
  </si>
  <si>
    <t>Мука</t>
  </si>
  <si>
    <t>Сметана</t>
  </si>
  <si>
    <t>Салат из свежей капусты</t>
  </si>
  <si>
    <t>Капуста</t>
  </si>
  <si>
    <t>Зеленый горошек</t>
  </si>
  <si>
    <t>0,016</t>
  </si>
  <si>
    <t>б</t>
  </si>
  <si>
    <t>Каша пшенаня</t>
  </si>
  <si>
    <t>Пшено</t>
  </si>
  <si>
    <t>Соус сметанный</t>
  </si>
  <si>
    <t>0,003</t>
  </si>
  <si>
    <t>0,103</t>
  </si>
  <si>
    <t>№3</t>
  </si>
  <si>
    <t>0,11</t>
  </si>
  <si>
    <t>05.03.2025г</t>
  </si>
  <si>
    <t>0,00692</t>
  </si>
  <si>
    <t>0,0256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</si>
</sst>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right"/>
    </xf>
    <xf numFmtId="0" fontId="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tabSelected="1" topLeftCell="A10" zoomScale="80" zoomScaleNormal="80" workbookViewId="0">
      <selection activeCell="V16" sqref="V16"/>
    </sheetView>
  </sheetViews>
  <sheetFormatPr defaultRowHeight="18.75" x14ac:dyDescent="0.25"/>
  <cols>
    <col min="1" max="1" width="5" style="1" customWidth="1"/>
    <col min="2" max="2" width="15.42578125" style="1" customWidth="1"/>
    <col min="3" max="3" width="16.28515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14.28515625" style="1" customWidth="1"/>
    <col min="8" max="8" width="0.5703125" style="1" customWidth="1"/>
    <col min="9" max="9" width="2.5703125" style="1" hidden="1" customWidth="1"/>
    <col min="10" max="10" width="4.42578125" style="1" hidden="1" customWidth="1"/>
    <col min="11" max="11" width="12.85546875" style="1" customWidth="1"/>
    <col min="12" max="12" width="13.7109375" style="1" customWidth="1"/>
    <col min="13" max="13" width="14.85546875" style="1" customWidth="1"/>
    <col min="14" max="14" width="14.7109375" style="1" customWidth="1"/>
    <col min="15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 x14ac:dyDescent="0.25">
      <c r="B1" s="1" t="s">
        <v>44</v>
      </c>
      <c r="G1" s="64" t="s">
        <v>43</v>
      </c>
      <c r="H1" s="64"/>
      <c r="I1" s="64"/>
      <c r="J1" s="64"/>
      <c r="K1" s="64"/>
      <c r="L1" s="64"/>
      <c r="M1" s="64"/>
      <c r="N1" s="1" t="s">
        <v>75</v>
      </c>
    </row>
    <row r="2" spans="1:20" ht="15" customHeight="1" x14ac:dyDescent="0.3">
      <c r="B2" s="1" t="s">
        <v>47</v>
      </c>
      <c r="C2" s="55" t="s">
        <v>45</v>
      </c>
      <c r="D2" s="55"/>
      <c r="E2" s="65" t="s">
        <v>46</v>
      </c>
      <c r="F2" s="65"/>
      <c r="G2" s="64" t="s">
        <v>42</v>
      </c>
      <c r="H2" s="64"/>
      <c r="I2" s="64"/>
      <c r="J2" s="64"/>
      <c r="K2" s="55" t="s">
        <v>51</v>
      </c>
      <c r="L2" s="55"/>
      <c r="M2" s="55"/>
      <c r="N2" s="55" t="s">
        <v>41</v>
      </c>
      <c r="O2" s="55"/>
      <c r="P2" s="55" t="s">
        <v>2</v>
      </c>
      <c r="Q2" s="55"/>
      <c r="R2" s="62" t="s">
        <v>40</v>
      </c>
      <c r="S2" s="62"/>
    </row>
    <row r="3" spans="1:20" x14ac:dyDescent="0.25">
      <c r="B3" s="12" t="s">
        <v>77</v>
      </c>
      <c r="G3" s="8"/>
      <c r="H3" s="9"/>
      <c r="I3" s="8"/>
      <c r="J3" s="9"/>
      <c r="K3" s="10" t="s">
        <v>48</v>
      </c>
      <c r="L3" s="1" t="s">
        <v>49</v>
      </c>
      <c r="Q3" s="55" t="s">
        <v>39</v>
      </c>
      <c r="R3" s="55"/>
    </row>
    <row r="4" spans="1:20" ht="28.5" customHeight="1" x14ac:dyDescent="0.25">
      <c r="B4" s="58" t="s">
        <v>53</v>
      </c>
      <c r="C4" s="58"/>
      <c r="D4" s="58" t="s">
        <v>38</v>
      </c>
      <c r="E4" s="58"/>
      <c r="F4" s="58" t="s">
        <v>37</v>
      </c>
      <c r="G4" s="58"/>
      <c r="H4" s="58"/>
      <c r="I4" s="58"/>
      <c r="J4" s="58"/>
      <c r="K4" s="58" t="s">
        <v>36</v>
      </c>
      <c r="L4" s="58"/>
      <c r="M4" s="58" t="s">
        <v>35</v>
      </c>
      <c r="N4" s="58" t="s">
        <v>34</v>
      </c>
      <c r="O4" s="58"/>
      <c r="Q4" s="58" t="s">
        <v>33</v>
      </c>
      <c r="R4" s="58"/>
    </row>
    <row r="5" spans="1:20" x14ac:dyDescent="0.25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Q5" s="58">
        <v>504202</v>
      </c>
      <c r="R5" s="58"/>
    </row>
    <row r="6" spans="1:20" ht="19.5" customHeight="1" x14ac:dyDescent="0.25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1:20" ht="63" customHeight="1" x14ac:dyDescent="0.25">
      <c r="B7" s="11" t="s">
        <v>32</v>
      </c>
      <c r="C7" s="11" t="s">
        <v>31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</row>
    <row r="8" spans="1:20" ht="24" customHeight="1" x14ac:dyDescent="0.25">
      <c r="B8" s="58"/>
      <c r="C8" s="58"/>
      <c r="D8" s="63">
        <v>75</v>
      </c>
      <c r="E8" s="63"/>
      <c r="F8" s="63">
        <v>79</v>
      </c>
      <c r="G8" s="63"/>
      <c r="H8" s="63"/>
      <c r="I8" s="63"/>
      <c r="J8" s="63"/>
      <c r="K8" s="56">
        <f>SUM(F8)*D8</f>
        <v>5925</v>
      </c>
      <c r="L8" s="56"/>
      <c r="M8" s="13">
        <f>SUM(R31)/N8</f>
        <v>73.126538461538473</v>
      </c>
      <c r="N8" s="58">
        <v>78</v>
      </c>
      <c r="O8" s="58"/>
    </row>
    <row r="9" spans="1:20" ht="24.75" customHeight="1" x14ac:dyDescent="0.25">
      <c r="B9" s="8"/>
      <c r="C9" s="8"/>
      <c r="D9" s="59" t="s">
        <v>30</v>
      </c>
      <c r="E9" s="60"/>
      <c r="F9" s="60"/>
      <c r="G9" s="60"/>
      <c r="H9" s="60"/>
      <c r="I9" s="60"/>
      <c r="J9" s="60"/>
      <c r="K9" s="60"/>
      <c r="L9" s="60"/>
      <c r="M9" s="60"/>
      <c r="N9" s="61">
        <f>N8*M8</f>
        <v>5703.8700000000008</v>
      </c>
      <c r="O9" s="61"/>
    </row>
    <row r="10" spans="1:20" ht="21" customHeight="1" x14ac:dyDescent="0.25">
      <c r="A10" s="45" t="s">
        <v>52</v>
      </c>
      <c r="B10" s="58" t="s">
        <v>29</v>
      </c>
      <c r="C10" s="58"/>
      <c r="D10" s="58" t="s">
        <v>28</v>
      </c>
      <c r="E10" s="58" t="s">
        <v>27</v>
      </c>
      <c r="F10" s="58" t="s">
        <v>26</v>
      </c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 t="s">
        <v>25</v>
      </c>
      <c r="S10" s="58" t="s">
        <v>24</v>
      </c>
      <c r="T10" s="58" t="s">
        <v>23</v>
      </c>
    </row>
    <row r="11" spans="1:20" ht="17.25" customHeight="1" x14ac:dyDescent="0.25">
      <c r="A11" s="46"/>
      <c r="B11" s="58"/>
      <c r="C11" s="58"/>
      <c r="D11" s="58"/>
      <c r="E11" s="58"/>
      <c r="F11" s="58" t="s">
        <v>22</v>
      </c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</row>
    <row r="12" spans="1:20" ht="71.25" customHeight="1" x14ac:dyDescent="0.25">
      <c r="A12" s="46"/>
      <c r="B12" s="58"/>
      <c r="C12" s="58"/>
      <c r="D12" s="58"/>
      <c r="E12" s="58"/>
      <c r="F12" s="45" t="s">
        <v>61</v>
      </c>
      <c r="G12" s="50" t="s">
        <v>70</v>
      </c>
      <c r="H12" s="18"/>
      <c r="I12" s="18"/>
      <c r="J12" s="19"/>
      <c r="K12" s="45" t="s">
        <v>21</v>
      </c>
      <c r="L12" s="45" t="s">
        <v>13</v>
      </c>
      <c r="M12" s="45" t="s">
        <v>65</v>
      </c>
      <c r="N12" s="45" t="s">
        <v>72</v>
      </c>
      <c r="O12" s="45"/>
      <c r="P12" s="45"/>
      <c r="Q12" s="45"/>
      <c r="R12" s="58"/>
      <c r="S12" s="58"/>
      <c r="T12" s="58"/>
    </row>
    <row r="13" spans="1:20" ht="15.75" customHeight="1" x14ac:dyDescent="0.25">
      <c r="A13" s="47"/>
      <c r="B13" s="58"/>
      <c r="C13" s="58"/>
      <c r="D13" s="58"/>
      <c r="E13" s="58"/>
      <c r="F13" s="47"/>
      <c r="G13" s="51"/>
      <c r="H13" s="18"/>
      <c r="I13" s="18"/>
      <c r="J13" s="19"/>
      <c r="K13" s="47"/>
      <c r="L13" s="47"/>
      <c r="M13" s="47"/>
      <c r="N13" s="47"/>
      <c r="O13" s="47"/>
      <c r="P13" s="47"/>
      <c r="Q13" s="47"/>
      <c r="R13" s="58"/>
      <c r="S13" s="58"/>
      <c r="T13" s="58"/>
    </row>
    <row r="14" spans="1:20" ht="18.75" customHeight="1" x14ac:dyDescent="0.25">
      <c r="A14" s="14"/>
      <c r="B14" s="57" t="s">
        <v>20</v>
      </c>
      <c r="C14" s="57"/>
      <c r="D14" s="11"/>
      <c r="E14" s="11"/>
      <c r="F14" s="11">
        <f>SUM(N8)</f>
        <v>78</v>
      </c>
      <c r="G14" s="58">
        <f>SUM(N8)</f>
        <v>78</v>
      </c>
      <c r="H14" s="58"/>
      <c r="I14" s="58"/>
      <c r="J14" s="58"/>
      <c r="K14" s="27">
        <f>SUM(N8)</f>
        <v>78</v>
      </c>
      <c r="L14" s="27">
        <v>78</v>
      </c>
      <c r="M14" s="27">
        <v>78</v>
      </c>
      <c r="N14" s="27">
        <v>78</v>
      </c>
      <c r="O14" s="27"/>
      <c r="P14" s="11"/>
      <c r="Q14" s="11"/>
      <c r="R14" s="11"/>
      <c r="S14" s="11"/>
      <c r="T14" s="11"/>
    </row>
    <row r="15" spans="1:20" x14ac:dyDescent="0.25">
      <c r="A15" s="14"/>
      <c r="B15" s="57" t="s">
        <v>19</v>
      </c>
      <c r="C15" s="57"/>
      <c r="D15" s="11"/>
      <c r="E15" s="11" t="s">
        <v>18</v>
      </c>
      <c r="F15" s="27">
        <v>90</v>
      </c>
      <c r="G15" s="58">
        <v>150</v>
      </c>
      <c r="H15" s="58"/>
      <c r="I15" s="58"/>
      <c r="J15" s="58"/>
      <c r="K15" s="27">
        <v>200</v>
      </c>
      <c r="L15" s="27">
        <v>60</v>
      </c>
      <c r="M15" s="27">
        <v>100</v>
      </c>
      <c r="N15" s="27">
        <v>50</v>
      </c>
      <c r="O15" s="27"/>
      <c r="P15" s="11"/>
      <c r="Q15" s="11"/>
      <c r="R15" s="11"/>
      <c r="S15" s="11"/>
      <c r="T15" s="11"/>
    </row>
    <row r="16" spans="1:20" x14ac:dyDescent="0.3">
      <c r="A16" s="14">
        <v>1</v>
      </c>
      <c r="B16" s="52" t="s">
        <v>62</v>
      </c>
      <c r="C16" s="52"/>
      <c r="D16" s="7">
        <v>420</v>
      </c>
      <c r="E16" s="11" t="s">
        <v>11</v>
      </c>
      <c r="F16" s="6">
        <v>0.11</v>
      </c>
      <c r="G16" s="53"/>
      <c r="H16" s="53"/>
      <c r="I16" s="53"/>
      <c r="J16" s="53"/>
      <c r="K16" s="5"/>
      <c r="L16" s="5"/>
      <c r="M16" s="5"/>
      <c r="N16" s="5"/>
      <c r="O16" s="5"/>
      <c r="P16" s="5"/>
      <c r="Q16" s="5"/>
      <c r="R16" s="15" t="s">
        <v>76</v>
      </c>
      <c r="S16" s="13">
        <v>8.58</v>
      </c>
      <c r="T16" s="13">
        <f t="shared" ref="T16:T26" si="0">SUM(S16)*D16</f>
        <v>3603.6</v>
      </c>
    </row>
    <row r="17" spans="1:20" x14ac:dyDescent="0.3">
      <c r="A17" s="14">
        <v>2</v>
      </c>
      <c r="B17" s="52" t="s">
        <v>71</v>
      </c>
      <c r="C17" s="52"/>
      <c r="D17" s="7">
        <v>56</v>
      </c>
      <c r="E17" s="11" t="s">
        <v>11</v>
      </c>
      <c r="F17" s="6"/>
      <c r="G17" s="53">
        <v>0.05</v>
      </c>
      <c r="H17" s="53"/>
      <c r="I17" s="53"/>
      <c r="J17" s="53"/>
      <c r="K17" s="5"/>
      <c r="L17" s="5"/>
      <c r="M17" s="5"/>
      <c r="N17" s="5"/>
      <c r="O17" s="5"/>
      <c r="P17" s="5"/>
      <c r="Q17" s="5"/>
      <c r="R17" s="15">
        <f t="shared" ref="R17:R24" si="1">SUM(F17:Q17)</f>
        <v>0.05</v>
      </c>
      <c r="S17" s="13">
        <v>3.9</v>
      </c>
      <c r="T17" s="13">
        <f t="shared" si="0"/>
        <v>218.4</v>
      </c>
    </row>
    <row r="18" spans="1:20" x14ac:dyDescent="0.3">
      <c r="A18" s="14">
        <v>3</v>
      </c>
      <c r="B18" s="20" t="s">
        <v>63</v>
      </c>
      <c r="C18" s="20"/>
      <c r="D18" s="7">
        <v>34</v>
      </c>
      <c r="E18" s="23" t="s">
        <v>11</v>
      </c>
      <c r="F18" s="6"/>
      <c r="G18" s="21"/>
      <c r="H18" s="21"/>
      <c r="I18" s="21"/>
      <c r="J18" s="21"/>
      <c r="K18" s="5"/>
      <c r="L18" s="5"/>
      <c r="M18" s="5"/>
      <c r="N18" s="5">
        <v>3.0000000000000001E-3</v>
      </c>
      <c r="O18" s="5"/>
      <c r="P18" s="5"/>
      <c r="Q18" s="5"/>
      <c r="R18" s="15" t="s">
        <v>73</v>
      </c>
      <c r="S18" s="22">
        <v>0.23</v>
      </c>
      <c r="T18" s="22">
        <f>S18*D18</f>
        <v>7.82</v>
      </c>
    </row>
    <row r="19" spans="1:20" x14ac:dyDescent="0.3">
      <c r="A19" s="14">
        <v>4</v>
      </c>
      <c r="B19" s="52" t="s">
        <v>17</v>
      </c>
      <c r="C19" s="52"/>
      <c r="D19" s="7">
        <v>40</v>
      </c>
      <c r="E19" s="11" t="s">
        <v>11</v>
      </c>
      <c r="F19" s="6">
        <v>6.0000000000000001E-3</v>
      </c>
      <c r="G19" s="53"/>
      <c r="H19" s="53"/>
      <c r="I19" s="53"/>
      <c r="J19" s="53"/>
      <c r="K19" s="5"/>
      <c r="L19" s="5"/>
      <c r="M19" s="5"/>
      <c r="N19" s="5"/>
      <c r="O19" s="5"/>
      <c r="P19" s="5"/>
      <c r="Q19" s="5"/>
      <c r="R19" s="15">
        <f t="shared" si="1"/>
        <v>6.0000000000000001E-3</v>
      </c>
      <c r="S19" s="13">
        <v>0.47</v>
      </c>
      <c r="T19" s="13">
        <f t="shared" si="0"/>
        <v>18.799999999999997</v>
      </c>
    </row>
    <row r="20" spans="1:20" x14ac:dyDescent="0.3">
      <c r="A20" s="14">
        <v>5</v>
      </c>
      <c r="B20" s="52" t="s">
        <v>16</v>
      </c>
      <c r="C20" s="52"/>
      <c r="D20" s="7">
        <v>156</v>
      </c>
      <c r="E20" s="25" t="s">
        <v>11</v>
      </c>
      <c r="F20" s="6">
        <v>5.0000000000000001E-3</v>
      </c>
      <c r="G20" s="53"/>
      <c r="H20" s="53"/>
      <c r="I20" s="53"/>
      <c r="J20" s="53"/>
      <c r="K20" s="5"/>
      <c r="L20" s="5"/>
      <c r="M20" s="5">
        <v>8.0000000000000002E-3</v>
      </c>
      <c r="N20" s="5"/>
      <c r="O20" s="5"/>
      <c r="P20" s="5"/>
      <c r="Q20" s="5"/>
      <c r="R20" s="15">
        <f t="shared" si="1"/>
        <v>1.3000000000000001E-2</v>
      </c>
      <c r="S20" s="13">
        <v>1.01</v>
      </c>
      <c r="T20" s="13">
        <f t="shared" si="0"/>
        <v>157.56</v>
      </c>
    </row>
    <row r="21" spans="1:20" x14ac:dyDescent="0.3">
      <c r="A21" s="14">
        <v>6</v>
      </c>
      <c r="B21" s="52" t="s">
        <v>64</v>
      </c>
      <c r="C21" s="52"/>
      <c r="D21" s="7">
        <v>278</v>
      </c>
      <c r="E21" s="24" t="s">
        <v>11</v>
      </c>
      <c r="F21" s="6"/>
      <c r="G21" s="53"/>
      <c r="H21" s="53"/>
      <c r="I21" s="53"/>
      <c r="J21" s="53"/>
      <c r="K21" s="5"/>
      <c r="L21" s="5"/>
      <c r="M21" s="5"/>
      <c r="N21" s="5">
        <v>6.0000000000000001E-3</v>
      </c>
      <c r="O21" s="5"/>
      <c r="P21" s="5"/>
      <c r="Q21" s="5"/>
      <c r="R21" s="15">
        <f t="shared" si="1"/>
        <v>6.0000000000000001E-3</v>
      </c>
      <c r="S21" s="13">
        <v>0.47</v>
      </c>
      <c r="T21" s="13">
        <f t="shared" si="0"/>
        <v>130.66</v>
      </c>
    </row>
    <row r="22" spans="1:20" x14ac:dyDescent="0.3">
      <c r="A22" s="14">
        <v>7</v>
      </c>
      <c r="B22" s="52" t="s">
        <v>15</v>
      </c>
      <c r="C22" s="52"/>
      <c r="D22" s="7">
        <v>76</v>
      </c>
      <c r="E22" s="11" t="s">
        <v>11</v>
      </c>
      <c r="F22" s="6"/>
      <c r="G22" s="53"/>
      <c r="H22" s="53"/>
      <c r="I22" s="53"/>
      <c r="J22" s="53"/>
      <c r="K22" s="5">
        <v>1.4999999999999999E-2</v>
      </c>
      <c r="L22" s="5"/>
      <c r="M22" s="5">
        <v>1E-3</v>
      </c>
      <c r="N22" s="5"/>
      <c r="O22" s="5"/>
      <c r="P22" s="5"/>
      <c r="Q22" s="5"/>
      <c r="R22" s="15">
        <f t="shared" si="1"/>
        <v>1.6E-2</v>
      </c>
      <c r="S22" s="13">
        <v>1.25</v>
      </c>
      <c r="T22" s="13">
        <f>SUM(S22)*D22</f>
        <v>95</v>
      </c>
    </row>
    <row r="23" spans="1:20" x14ac:dyDescent="0.3">
      <c r="A23" s="14">
        <v>8</v>
      </c>
      <c r="B23" s="52" t="s">
        <v>14</v>
      </c>
      <c r="C23" s="52"/>
      <c r="D23" s="7">
        <v>18</v>
      </c>
      <c r="E23" s="11" t="s">
        <v>11</v>
      </c>
      <c r="F23" s="6">
        <v>2E-3</v>
      </c>
      <c r="G23" s="53">
        <v>2E-3</v>
      </c>
      <c r="H23" s="53"/>
      <c r="I23" s="53"/>
      <c r="J23" s="53"/>
      <c r="K23" s="5"/>
      <c r="L23" s="5"/>
      <c r="M23" s="5">
        <v>1E-3</v>
      </c>
      <c r="N23" s="5">
        <v>1E-3</v>
      </c>
      <c r="O23" s="5"/>
      <c r="P23" s="5"/>
      <c r="Q23" s="5"/>
      <c r="R23" s="15">
        <f t="shared" si="1"/>
        <v>6.0000000000000001E-3</v>
      </c>
      <c r="S23" s="13">
        <v>0.47</v>
      </c>
      <c r="T23" s="13">
        <f t="shared" si="0"/>
        <v>8.4599999999999991</v>
      </c>
    </row>
    <row r="24" spans="1:20" x14ac:dyDescent="0.3">
      <c r="A24" s="14">
        <v>9</v>
      </c>
      <c r="B24" s="52" t="s">
        <v>13</v>
      </c>
      <c r="C24" s="52"/>
      <c r="D24" s="7">
        <v>48</v>
      </c>
      <c r="E24" s="11" t="s">
        <v>11</v>
      </c>
      <c r="F24" s="6">
        <v>0.01</v>
      </c>
      <c r="G24" s="53"/>
      <c r="H24" s="53"/>
      <c r="I24" s="53"/>
      <c r="J24" s="53"/>
      <c r="K24" s="5"/>
      <c r="L24" s="5">
        <v>5.28E-2</v>
      </c>
      <c r="M24" s="5"/>
      <c r="N24" s="5"/>
      <c r="O24" s="5"/>
      <c r="P24" s="5"/>
      <c r="Q24" s="5"/>
      <c r="R24" s="15">
        <f t="shared" si="1"/>
        <v>6.2799999999999995E-2</v>
      </c>
      <c r="S24" s="13">
        <v>4.9000000000000004</v>
      </c>
      <c r="T24" s="13">
        <f t="shared" si="0"/>
        <v>235.20000000000002</v>
      </c>
    </row>
    <row r="25" spans="1:20" x14ac:dyDescent="0.3">
      <c r="A25" s="14">
        <v>10</v>
      </c>
      <c r="B25" s="52" t="s">
        <v>12</v>
      </c>
      <c r="C25" s="52"/>
      <c r="D25" s="7">
        <v>770</v>
      </c>
      <c r="E25" s="11" t="s">
        <v>11</v>
      </c>
      <c r="F25" s="6"/>
      <c r="G25" s="48"/>
      <c r="H25" s="49"/>
      <c r="I25" s="16"/>
      <c r="J25" s="16"/>
      <c r="K25" s="5">
        <v>1E-3</v>
      </c>
      <c r="L25" s="5"/>
      <c r="M25" s="5"/>
      <c r="N25" s="5"/>
      <c r="O25" s="5"/>
      <c r="P25" s="5"/>
      <c r="Q25" s="5"/>
      <c r="R25" s="15" t="s">
        <v>60</v>
      </c>
      <c r="S25" s="34">
        <v>7.8E-2</v>
      </c>
      <c r="T25" s="13">
        <f t="shared" si="0"/>
        <v>60.06</v>
      </c>
    </row>
    <row r="26" spans="1:20" x14ac:dyDescent="0.3">
      <c r="A26" s="14">
        <v>11</v>
      </c>
      <c r="B26" s="31" t="s">
        <v>59</v>
      </c>
      <c r="C26" s="31"/>
      <c r="D26" s="7">
        <v>9</v>
      </c>
      <c r="E26" s="29" t="s">
        <v>55</v>
      </c>
      <c r="F26" s="6">
        <v>5.0000000000000001E-3</v>
      </c>
      <c r="G26" s="32"/>
      <c r="H26" s="33"/>
      <c r="I26" s="30"/>
      <c r="J26" s="30"/>
      <c r="K26" s="5"/>
      <c r="L26" s="5"/>
      <c r="M26" s="5"/>
      <c r="N26" s="5"/>
      <c r="O26" s="5"/>
      <c r="P26" s="5"/>
      <c r="Q26" s="5"/>
      <c r="R26" s="15" t="s">
        <v>56</v>
      </c>
      <c r="S26" s="28">
        <v>7</v>
      </c>
      <c r="T26" s="28">
        <f t="shared" si="0"/>
        <v>63</v>
      </c>
    </row>
    <row r="27" spans="1:20" x14ac:dyDescent="0.3">
      <c r="A27" s="14">
        <v>12</v>
      </c>
      <c r="B27" s="38" t="s">
        <v>57</v>
      </c>
      <c r="C27" s="38" t="s">
        <v>58</v>
      </c>
      <c r="D27" s="7">
        <v>1045</v>
      </c>
      <c r="E27" s="36" t="s">
        <v>11</v>
      </c>
      <c r="F27" s="6"/>
      <c r="G27" s="48">
        <v>3.9199999999999999E-3</v>
      </c>
      <c r="H27" s="49"/>
      <c r="I27" s="37"/>
      <c r="J27" s="37"/>
      <c r="K27" s="5"/>
      <c r="L27" s="5"/>
      <c r="M27" s="5"/>
      <c r="N27" s="5">
        <v>3.0000000000000001E-3</v>
      </c>
      <c r="O27" s="5"/>
      <c r="P27" s="5"/>
      <c r="Q27" s="5"/>
      <c r="R27" s="15" t="s">
        <v>78</v>
      </c>
      <c r="S27" s="35">
        <v>0.54</v>
      </c>
      <c r="T27" s="35">
        <f t="shared" ref="T27:T30" si="2">SUM(S27)*D27</f>
        <v>564.30000000000007</v>
      </c>
    </row>
    <row r="28" spans="1:20" x14ac:dyDescent="0.3">
      <c r="A28" s="14">
        <v>13</v>
      </c>
      <c r="B28" s="41" t="s">
        <v>54</v>
      </c>
      <c r="C28" s="41"/>
      <c r="D28" s="7">
        <v>35</v>
      </c>
      <c r="E28" s="44" t="s">
        <v>11</v>
      </c>
      <c r="F28" s="6"/>
      <c r="G28" s="39"/>
      <c r="H28" s="40"/>
      <c r="I28" s="42"/>
      <c r="J28" s="42"/>
      <c r="K28" s="5"/>
      <c r="L28" s="5"/>
      <c r="M28" s="5">
        <v>1.6E-2</v>
      </c>
      <c r="N28" s="5"/>
      <c r="O28" s="5"/>
      <c r="P28" s="5"/>
      <c r="Q28" s="5"/>
      <c r="R28" s="15" t="s">
        <v>68</v>
      </c>
      <c r="S28" s="43">
        <v>1.25</v>
      </c>
      <c r="T28" s="43">
        <f t="shared" si="2"/>
        <v>43.75</v>
      </c>
    </row>
    <row r="29" spans="1:20" x14ac:dyDescent="0.3">
      <c r="A29" s="14">
        <v>14</v>
      </c>
      <c r="B29" s="41" t="s">
        <v>67</v>
      </c>
      <c r="C29" s="41"/>
      <c r="D29" s="7">
        <v>80</v>
      </c>
      <c r="E29" s="44" t="s">
        <v>69</v>
      </c>
      <c r="F29" s="6"/>
      <c r="G29" s="39"/>
      <c r="H29" s="40"/>
      <c r="I29" s="42"/>
      <c r="J29" s="42"/>
      <c r="K29" s="5"/>
      <c r="L29" s="5"/>
      <c r="M29" s="5">
        <v>2.5600000000000001E-2</v>
      </c>
      <c r="N29" s="5"/>
      <c r="O29" s="5"/>
      <c r="P29" s="5"/>
      <c r="Q29" s="5"/>
      <c r="R29" s="15" t="s">
        <v>79</v>
      </c>
      <c r="S29" s="43">
        <v>2</v>
      </c>
      <c r="T29" s="43">
        <f>S29*D29</f>
        <v>160</v>
      </c>
    </row>
    <row r="30" spans="1:20" x14ac:dyDescent="0.3">
      <c r="A30" s="14">
        <v>15</v>
      </c>
      <c r="B30" s="26" t="s">
        <v>66</v>
      </c>
      <c r="C30" s="26"/>
      <c r="D30" s="7">
        <v>42</v>
      </c>
      <c r="E30" s="27" t="s">
        <v>11</v>
      </c>
      <c r="F30" s="6"/>
      <c r="G30" s="48"/>
      <c r="H30" s="49"/>
      <c r="I30" s="16"/>
      <c r="J30" s="16"/>
      <c r="K30" s="5"/>
      <c r="L30" s="5"/>
      <c r="M30" s="5">
        <v>0.10299999999999999</v>
      </c>
      <c r="N30" s="5"/>
      <c r="O30" s="5"/>
      <c r="P30" s="5"/>
      <c r="Q30" s="5"/>
      <c r="R30" s="15" t="s">
        <v>74</v>
      </c>
      <c r="S30" s="13">
        <v>8.0299999999999994</v>
      </c>
      <c r="T30" s="13">
        <f t="shared" si="2"/>
        <v>337.26</v>
      </c>
    </row>
    <row r="31" spans="1:20" ht="17.25" customHeight="1" x14ac:dyDescent="0.25">
      <c r="B31" s="4"/>
      <c r="C31" s="4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17" t="s">
        <v>10</v>
      </c>
      <c r="R31" s="56">
        <f>T16+T17+T18+T19+T20+T21+T22+T23+T24+T25+T26+T27+T28+T29+T30</f>
        <v>5703.8700000000008</v>
      </c>
      <c r="S31" s="56"/>
      <c r="T31" s="56"/>
    </row>
    <row r="33" spans="2:18" x14ac:dyDescent="0.25">
      <c r="B33" s="55" t="s">
        <v>9</v>
      </c>
      <c r="C33" s="55"/>
      <c r="D33" s="55" t="s">
        <v>5</v>
      </c>
      <c r="E33" s="55"/>
      <c r="F33" s="55"/>
      <c r="G33" s="55" t="s">
        <v>8</v>
      </c>
      <c r="H33" s="55"/>
      <c r="I33" s="55"/>
      <c r="J33" s="55"/>
      <c r="K33" s="55"/>
      <c r="N33" s="1" t="s">
        <v>7</v>
      </c>
      <c r="O33" s="55" t="s">
        <v>2</v>
      </c>
      <c r="P33" s="55"/>
      <c r="Q33" s="55" t="s">
        <v>50</v>
      </c>
      <c r="R33" s="55"/>
    </row>
    <row r="35" spans="2:18" x14ac:dyDescent="0.3">
      <c r="B35" s="54" t="s">
        <v>6</v>
      </c>
      <c r="C35" s="54"/>
      <c r="D35" s="55" t="s">
        <v>5</v>
      </c>
      <c r="E35" s="55"/>
      <c r="F35" s="55"/>
      <c r="G35" s="55" t="s">
        <v>4</v>
      </c>
      <c r="H35" s="55"/>
      <c r="I35" s="55"/>
      <c r="J35" s="55"/>
      <c r="K35" s="55"/>
      <c r="N35" s="2" t="s">
        <v>3</v>
      </c>
      <c r="O35" s="55" t="s">
        <v>2</v>
      </c>
      <c r="P35" s="55"/>
      <c r="Q35" s="55" t="s">
        <v>1</v>
      </c>
      <c r="R35" s="55"/>
    </row>
    <row r="37" spans="2:18" x14ac:dyDescent="0.25">
      <c r="K37" s="1" t="s">
        <v>0</v>
      </c>
    </row>
  </sheetData>
  <sheetProtection formatCells="0"/>
  <protectedRanges>
    <protectedRange sqref="B3" name="Диапазон3"/>
    <protectedRange sqref="N8" name="Диапазон2"/>
    <protectedRange sqref="B16:J30 P16:Q30" name="Диапазон1"/>
  </protectedRanges>
  <mergeCells count="77">
    <mergeCell ref="Q3:R3"/>
    <mergeCell ref="G1:M1"/>
    <mergeCell ref="C2:D2"/>
    <mergeCell ref="E2:F2"/>
    <mergeCell ref="G2:J2"/>
    <mergeCell ref="K2:M2"/>
    <mergeCell ref="K8:L8"/>
    <mergeCell ref="P2:Q2"/>
    <mergeCell ref="R2:S2"/>
    <mergeCell ref="B4:C6"/>
    <mergeCell ref="D4:E7"/>
    <mergeCell ref="F4:J7"/>
    <mergeCell ref="K4:L7"/>
    <mergeCell ref="M4:M7"/>
    <mergeCell ref="N4:O7"/>
    <mergeCell ref="Q4:R4"/>
    <mergeCell ref="N8:O8"/>
    <mergeCell ref="B8:C8"/>
    <mergeCell ref="D8:E8"/>
    <mergeCell ref="F8:J8"/>
    <mergeCell ref="N2:O2"/>
    <mergeCell ref="Q5:R5"/>
    <mergeCell ref="D9:M9"/>
    <mergeCell ref="N9:O9"/>
    <mergeCell ref="B10:C13"/>
    <mergeCell ref="D10:D13"/>
    <mergeCell ref="E10:E13"/>
    <mergeCell ref="F10:Q10"/>
    <mergeCell ref="R10:R13"/>
    <mergeCell ref="S10:S13"/>
    <mergeCell ref="T10:T13"/>
    <mergeCell ref="F11:Q11"/>
    <mergeCell ref="K12:K13"/>
    <mergeCell ref="L12:L13"/>
    <mergeCell ref="M12:M13"/>
    <mergeCell ref="N12:N13"/>
    <mergeCell ref="O12:O13"/>
    <mergeCell ref="P12:P13"/>
    <mergeCell ref="Q12:Q13"/>
    <mergeCell ref="G20:J20"/>
    <mergeCell ref="B14:C14"/>
    <mergeCell ref="G14:J14"/>
    <mergeCell ref="B15:C15"/>
    <mergeCell ref="G15:J15"/>
    <mergeCell ref="B16:C16"/>
    <mergeCell ref="G16:J16"/>
    <mergeCell ref="Q33:R33"/>
    <mergeCell ref="B24:C24"/>
    <mergeCell ref="G24:J24"/>
    <mergeCell ref="B25:C25"/>
    <mergeCell ref="R31:T31"/>
    <mergeCell ref="B33:C33"/>
    <mergeCell ref="D33:F33"/>
    <mergeCell ref="G33:K33"/>
    <mergeCell ref="O33:P33"/>
    <mergeCell ref="G27:H27"/>
    <mergeCell ref="B35:C35"/>
    <mergeCell ref="D35:F35"/>
    <mergeCell ref="G35:K35"/>
    <mergeCell ref="O35:P35"/>
    <mergeCell ref="Q35:R35"/>
    <mergeCell ref="A10:A13"/>
    <mergeCell ref="G25:H25"/>
    <mergeCell ref="G30:H30"/>
    <mergeCell ref="F12:F13"/>
    <mergeCell ref="G12:G13"/>
    <mergeCell ref="B21:C21"/>
    <mergeCell ref="G21:J21"/>
    <mergeCell ref="B22:C22"/>
    <mergeCell ref="G22:J22"/>
    <mergeCell ref="B23:C23"/>
    <mergeCell ref="G23:J23"/>
    <mergeCell ref="B17:C17"/>
    <mergeCell ref="G17:J17"/>
    <mergeCell ref="B19:C19"/>
    <mergeCell ref="G19:J19"/>
    <mergeCell ref="B20:C20"/>
  </mergeCells>
  <pageMargins left="0.7" right="0.7" top="0.75" bottom="0.75" header="0.3" footer="0.3"/>
  <pageSetup paperSize="9" scale="62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2025-02-19T06:28:12Z</cp:lastPrinted>
  <dcterms:created xsi:type="dcterms:W3CDTF">2022-11-11T08:50:38Z</dcterms:created>
  <dcterms:modified xsi:type="dcterms:W3CDTF">2025-03-05T08:10:02Z</dcterms:modified>
</cp:coreProperties>
</file>