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6" i="1" l="1"/>
  <c r="W31" i="1" l="1"/>
  <c r="W19" i="1" l="1"/>
  <c r="W27" i="1" l="1"/>
  <c r="K9" i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8" i="1"/>
  <c r="W28" i="1"/>
  <c r="W29" i="1"/>
  <c r="U30" i="1"/>
  <c r="W30" i="1"/>
  <c r="U32" i="1"/>
  <c r="W32" i="1"/>
  <c r="U33" i="1"/>
  <c r="W33" i="1"/>
  <c r="W34" i="1"/>
  <c r="U35" i="1"/>
  <c r="W35" i="1"/>
  <c r="U36" i="1"/>
  <c r="W36" i="1"/>
  <c r="U37" i="1"/>
  <c r="W37" i="1"/>
  <c r="U38" i="1" l="1"/>
  <c r="N9" i="1" s="1"/>
  <c r="P10" i="1" s="1"/>
</calcChain>
</file>

<file path=xl/sharedStrings.xml><?xml version="1.0" encoding="utf-8"?>
<sst xmlns="http://schemas.openxmlformats.org/spreadsheetml/2006/main" count="108" uniqueCount="82">
  <si>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</si>
  <si>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</si>
  <si>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</si>
  <si>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</si>
  <si>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</si>
  <si>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</si>
  <si>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</si>
  <si>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</si>
  <si>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</si>
  <si>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</si>
  <si>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</si>
  <si>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</si>
  <si>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</si>
  <si>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</si>
  <si>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</si>
  <si>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</si>
  <si>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</si>
  <si>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</si>
  <si>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</si>
  <si>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</si>
  <si>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</si>
  <si>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</si>
  <si>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</si>
  <si>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</si>
  <si>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</si>
  <si>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</si>
  <si>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</si>
  <si>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</si>
  <si>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</si>
  <si>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</si>
  <si>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</si>
  <si>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</si>
  <si>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</si>
  <si>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</si>
  <si>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</si>
  <si>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</si>
  <si>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</si>
  <si>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</si>
  <si>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</si>
  <si>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</si>
  <si>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</si>
  <si>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</si>
  <si>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</si>
  <si>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</si>
  <si>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</si>
  <si>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</si>
  <si>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</si>
  <si>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</si>
  <si>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</si>
  <si>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</si>
  <si>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</si>
  <si>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</si>
  <si>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</si>
  <si>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</si>
  <si>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</si>
  <si>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</si>
  <si>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</si>
  <si>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</si>
  <si>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</si>
  <si>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</si>
  <si>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</si>
  <si>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</si>
  <si>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</si>
  <si>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</si>
  <si>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</si>
  <si>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</si>
  <si>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</si>
  <si>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</si>
  <si>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</si>
  <si>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</si>
  <si>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</si>
  <si>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</si>
  <si>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</si>
  <si>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</si>
  <si>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</si>
  <si>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</si>
  <si>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Меню-требование на выдачу продуктов питания № 7</t>
  </si>
  <si>
    <t>0,06</t>
  </si>
  <si>
    <t>09.04.2025г</t>
  </si>
  <si>
    <t>0,119</t>
  </si>
  <si>
    <t>0,00682</t>
  </si>
  <si>
    <t>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</si>
</sst>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B1" zoomScale="80" zoomScaleNormal="80" workbookViewId="0">
      <selection activeCell="S24" sqref="S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90" t="s">
        <v>76</v>
      </c>
      <c r="H1" s="90"/>
      <c r="I1" s="90"/>
      <c r="J1" s="90"/>
      <c r="K1" s="90"/>
      <c r="L1" s="90"/>
      <c r="M1" s="90"/>
      <c r="N1" s="90"/>
      <c r="O1" s="59"/>
      <c r="P1" s="58"/>
    </row>
    <row r="2" spans="2:23" ht="15" customHeight="1" x14ac:dyDescent="0.3">
      <c r="B2" s="1" t="s">
        <v>69</v>
      </c>
      <c r="C2" s="91" t="s">
        <v>64</v>
      </c>
      <c r="D2" s="91"/>
      <c r="E2" s="92" t="s">
        <v>66</v>
      </c>
      <c r="F2" s="92"/>
      <c r="G2" s="90" t="s">
        <v>63</v>
      </c>
      <c r="H2" s="90"/>
      <c r="I2" s="90"/>
      <c r="J2" s="90"/>
      <c r="K2" s="91" t="s">
        <v>62</v>
      </c>
      <c r="L2" s="91"/>
      <c r="M2" s="91"/>
      <c r="N2" s="91"/>
      <c r="O2" s="3"/>
      <c r="Q2" s="91" t="s">
        <v>61</v>
      </c>
      <c r="R2" s="91"/>
      <c r="S2" s="91" t="s">
        <v>1</v>
      </c>
      <c r="T2" s="91"/>
      <c r="U2" s="93" t="s">
        <v>60</v>
      </c>
      <c r="V2" s="93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1" t="s">
        <v>72</v>
      </c>
      <c r="T4" s="91" t="s">
        <v>59</v>
      </c>
      <c r="U4" s="91"/>
    </row>
    <row r="5" spans="2:23" ht="15" customHeight="1" x14ac:dyDescent="0.25">
      <c r="B5" s="94" t="s">
        <v>58</v>
      </c>
      <c r="C5" s="95"/>
      <c r="D5" s="100" t="s">
        <v>57</v>
      </c>
      <c r="E5" s="101"/>
      <c r="F5" s="100" t="s">
        <v>56</v>
      </c>
      <c r="G5" s="106"/>
      <c r="H5" s="106"/>
      <c r="I5" s="106"/>
      <c r="J5" s="106"/>
      <c r="K5" s="100" t="s">
        <v>55</v>
      </c>
      <c r="L5" s="101"/>
      <c r="M5" s="72"/>
      <c r="N5" s="106" t="s">
        <v>54</v>
      </c>
      <c r="O5" s="106"/>
      <c r="P5" s="101"/>
      <c r="Q5" s="100" t="s">
        <v>53</v>
      </c>
      <c r="R5" s="101"/>
      <c r="T5" s="109" t="s">
        <v>52</v>
      </c>
      <c r="U5" s="109"/>
    </row>
    <row r="6" spans="2:23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3"/>
      <c r="M6" s="73"/>
      <c r="N6" s="107"/>
      <c r="O6" s="107"/>
      <c r="P6" s="103"/>
      <c r="Q6" s="102"/>
      <c r="R6" s="103"/>
      <c r="T6" s="109">
        <v>504202</v>
      </c>
      <c r="U6" s="109"/>
    </row>
    <row r="7" spans="2:23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3"/>
      <c r="M7" s="73"/>
      <c r="N7" s="107"/>
      <c r="O7" s="107"/>
      <c r="P7" s="103"/>
      <c r="Q7" s="102"/>
      <c r="R7" s="103"/>
    </row>
    <row r="8" spans="2:23" ht="63" customHeight="1" thickBot="1" x14ac:dyDescent="0.3">
      <c r="B8" s="54" t="s">
        <v>51</v>
      </c>
      <c r="C8" s="53" t="s">
        <v>50</v>
      </c>
      <c r="D8" s="104"/>
      <c r="E8" s="105"/>
      <c r="F8" s="104"/>
      <c r="G8" s="108"/>
      <c r="H8" s="108"/>
      <c r="I8" s="108"/>
      <c r="J8" s="108"/>
      <c r="K8" s="104"/>
      <c r="L8" s="105"/>
      <c r="M8" s="74"/>
      <c r="N8" s="108"/>
      <c r="O8" s="108"/>
      <c r="P8" s="105"/>
      <c r="Q8" s="104"/>
      <c r="R8" s="105"/>
      <c r="T8" s="1" t="s">
        <v>67</v>
      </c>
    </row>
    <row r="9" spans="2:23" ht="24" customHeight="1" thickBot="1" x14ac:dyDescent="0.3">
      <c r="B9" s="120"/>
      <c r="C9" s="121"/>
      <c r="D9" s="122">
        <v>60</v>
      </c>
      <c r="E9" s="123"/>
      <c r="F9" s="128">
        <v>119</v>
      </c>
      <c r="G9" s="129"/>
      <c r="H9" s="129"/>
      <c r="I9" s="129"/>
      <c r="J9" s="129"/>
      <c r="K9" s="130">
        <f>SUM(F9)*D9</f>
        <v>7140</v>
      </c>
      <c r="L9" s="116"/>
      <c r="M9" s="75"/>
      <c r="N9" s="115">
        <f>SUM(U38)/Q9</f>
        <v>59.896590909090918</v>
      </c>
      <c r="O9" s="115"/>
      <c r="P9" s="116"/>
      <c r="Q9" s="110">
        <v>88</v>
      </c>
      <c r="R9" s="111"/>
    </row>
    <row r="10" spans="2:23" ht="24.75" customHeight="1" thickBot="1" x14ac:dyDescent="0.3">
      <c r="B10" s="3"/>
      <c r="C10" s="3"/>
      <c r="D10" s="112" t="s">
        <v>49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4"/>
      <c r="O10" s="52"/>
      <c r="P10" s="115">
        <f>N9*Q9</f>
        <v>5270.9000000000005</v>
      </c>
      <c r="Q10" s="115"/>
      <c r="R10" s="116"/>
    </row>
    <row r="11" spans="2:23" ht="19.5" thickBot="1" x14ac:dyDescent="0.3"/>
    <row r="12" spans="2:23" ht="21" customHeight="1" thickBot="1" x14ac:dyDescent="0.3">
      <c r="B12" s="100" t="s">
        <v>48</v>
      </c>
      <c r="C12" s="101"/>
      <c r="D12" s="101" t="s">
        <v>47</v>
      </c>
      <c r="E12" s="117" t="s">
        <v>46</v>
      </c>
      <c r="F12" s="112" t="s">
        <v>45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4"/>
      <c r="U12" s="136" t="s">
        <v>44</v>
      </c>
      <c r="V12" s="117" t="s">
        <v>43</v>
      </c>
      <c r="W12" s="131" t="s">
        <v>42</v>
      </c>
    </row>
    <row r="13" spans="2:23" ht="17.25" customHeight="1" thickBot="1" x14ac:dyDescent="0.3">
      <c r="B13" s="102"/>
      <c r="C13" s="103"/>
      <c r="D13" s="103"/>
      <c r="E13" s="118"/>
      <c r="F13" s="112" t="s">
        <v>41</v>
      </c>
      <c r="G13" s="113"/>
      <c r="H13" s="113"/>
      <c r="I13" s="113"/>
      <c r="J13" s="113"/>
      <c r="K13" s="113"/>
      <c r="L13" s="112" t="s">
        <v>40</v>
      </c>
      <c r="M13" s="113"/>
      <c r="N13" s="113"/>
      <c r="O13" s="113"/>
      <c r="P13" s="113"/>
      <c r="Q13" s="114"/>
      <c r="R13" s="112" t="s">
        <v>39</v>
      </c>
      <c r="S13" s="113"/>
      <c r="T13" s="114"/>
      <c r="U13" s="137"/>
      <c r="V13" s="118"/>
      <c r="W13" s="132"/>
    </row>
    <row r="14" spans="2:23" ht="71.25" customHeight="1" thickBot="1" x14ac:dyDescent="0.3">
      <c r="B14" s="102"/>
      <c r="C14" s="103"/>
      <c r="D14" s="103"/>
      <c r="E14" s="118"/>
      <c r="F14" s="51" t="s">
        <v>38</v>
      </c>
      <c r="G14" s="134" t="s">
        <v>37</v>
      </c>
      <c r="H14" s="134"/>
      <c r="I14" s="134"/>
      <c r="J14" s="134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7"/>
      <c r="V14" s="118"/>
      <c r="W14" s="132"/>
    </row>
    <row r="15" spans="2:23" ht="15.75" customHeight="1" thickBot="1" x14ac:dyDescent="0.3">
      <c r="B15" s="104"/>
      <c r="C15" s="105"/>
      <c r="D15" s="105"/>
      <c r="E15" s="119"/>
      <c r="F15" s="38"/>
      <c r="G15" s="135"/>
      <c r="H15" s="135"/>
      <c r="I15" s="135"/>
      <c r="J15" s="135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38"/>
      <c r="V15" s="119"/>
      <c r="W15" s="133"/>
    </row>
    <row r="16" spans="2:23" x14ac:dyDescent="0.25">
      <c r="B16" s="124" t="s">
        <v>32</v>
      </c>
      <c r="C16" s="125"/>
      <c r="D16" s="46"/>
      <c r="E16" s="41"/>
      <c r="F16" s="45">
        <f>Q9</f>
        <v>88</v>
      </c>
      <c r="G16" s="95">
        <f>Q9</f>
        <v>88</v>
      </c>
      <c r="H16" s="126"/>
      <c r="I16" s="126"/>
      <c r="J16" s="127"/>
      <c r="K16" s="44">
        <f>Q9</f>
        <v>88</v>
      </c>
      <c r="L16" s="44">
        <f>Q9</f>
        <v>88</v>
      </c>
      <c r="M16" s="44">
        <v>88</v>
      </c>
      <c r="N16" s="44">
        <v>88</v>
      </c>
      <c r="O16" s="44">
        <v>88</v>
      </c>
      <c r="P16" s="44">
        <v>88</v>
      </c>
      <c r="Q16" s="44">
        <v>88</v>
      </c>
      <c r="R16" s="44">
        <v>88</v>
      </c>
      <c r="S16" s="44">
        <v>88</v>
      </c>
      <c r="T16" s="43">
        <v>88</v>
      </c>
      <c r="U16" s="42"/>
      <c r="V16" s="41"/>
      <c r="W16" s="40"/>
    </row>
    <row r="17" spans="1:23" ht="19.5" thickBot="1" x14ac:dyDescent="0.3">
      <c r="B17" s="144" t="s">
        <v>31</v>
      </c>
      <c r="C17" s="145"/>
      <c r="D17" s="39"/>
      <c r="E17" s="13" t="s">
        <v>30</v>
      </c>
      <c r="F17" s="38">
        <v>200</v>
      </c>
      <c r="G17" s="135">
        <v>200</v>
      </c>
      <c r="H17" s="135"/>
      <c r="I17" s="135"/>
      <c r="J17" s="135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6" t="s">
        <v>29</v>
      </c>
      <c r="C18" s="147"/>
      <c r="D18" s="32">
        <v>65</v>
      </c>
      <c r="E18" s="31" t="s">
        <v>10</v>
      </c>
      <c r="F18" s="30"/>
      <c r="G18" s="148"/>
      <c r="H18" s="149"/>
      <c r="I18" s="149"/>
      <c r="J18" s="150"/>
      <c r="K18" s="29"/>
      <c r="L18" s="29">
        <v>0.03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0.13</v>
      </c>
      <c r="V18" s="26">
        <v>11.44</v>
      </c>
      <c r="W18" s="25">
        <f>SUM(V18)*D18</f>
        <v>743.6</v>
      </c>
    </row>
    <row r="19" spans="1:23" x14ac:dyDescent="0.3">
      <c r="B19" s="79" t="s">
        <v>75</v>
      </c>
      <c r="C19" s="80"/>
      <c r="D19" s="32">
        <v>35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0.06</v>
      </c>
      <c r="N19" s="29"/>
      <c r="O19" s="29"/>
      <c r="P19" s="29"/>
      <c r="Q19" s="29"/>
      <c r="R19" s="29"/>
      <c r="S19" s="29"/>
      <c r="T19" s="28"/>
      <c r="U19" s="9" t="s">
        <v>77</v>
      </c>
      <c r="V19" s="26">
        <v>5.34</v>
      </c>
      <c r="W19" s="25">
        <f>D19*V19</f>
        <v>186.9</v>
      </c>
    </row>
    <row r="20" spans="1:23" x14ac:dyDescent="0.3">
      <c r="A20" s="1">
        <v>2</v>
      </c>
      <c r="B20" s="139" t="s">
        <v>28</v>
      </c>
      <c r="C20" s="140"/>
      <c r="D20" s="22">
        <v>40</v>
      </c>
      <c r="E20" s="18" t="s">
        <v>10</v>
      </c>
      <c r="F20" s="21"/>
      <c r="G20" s="141"/>
      <c r="H20" s="142"/>
      <c r="I20" s="142"/>
      <c r="J20" s="143"/>
      <c r="K20" s="16"/>
      <c r="L20" s="16">
        <v>4.0000000000000001E-3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4.0000000000000001E-3</v>
      </c>
      <c r="V20" s="8">
        <v>0.35</v>
      </c>
      <c r="W20" s="7">
        <f t="shared" ref="W20:W37" si="1">SUM(V20)*D20</f>
        <v>14</v>
      </c>
    </row>
    <row r="21" spans="1:23" x14ac:dyDescent="0.3">
      <c r="A21" s="1">
        <v>3</v>
      </c>
      <c r="B21" s="139" t="s">
        <v>27</v>
      </c>
      <c r="C21" s="140"/>
      <c r="D21" s="22">
        <v>55</v>
      </c>
      <c r="E21" s="18" t="s">
        <v>10</v>
      </c>
      <c r="F21" s="21"/>
      <c r="G21" s="141"/>
      <c r="H21" s="142"/>
      <c r="I21" s="142"/>
      <c r="J21" s="143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3.08</v>
      </c>
      <c r="W21" s="7">
        <f t="shared" si="1"/>
        <v>169.4</v>
      </c>
    </row>
    <row r="22" spans="1:23" x14ac:dyDescent="0.3">
      <c r="A22" s="1">
        <v>4</v>
      </c>
      <c r="B22" s="139" t="s">
        <v>26</v>
      </c>
      <c r="C22" s="140"/>
      <c r="D22" s="22">
        <v>45</v>
      </c>
      <c r="E22" s="18" t="s">
        <v>10</v>
      </c>
      <c r="F22" s="21"/>
      <c r="G22" s="141"/>
      <c r="H22" s="142"/>
      <c r="I22" s="142"/>
      <c r="J22" s="143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0.97</v>
      </c>
      <c r="W22" s="7">
        <f t="shared" si="1"/>
        <v>43.65</v>
      </c>
    </row>
    <row r="23" spans="1:23" x14ac:dyDescent="0.3">
      <c r="A23" s="1">
        <v>5</v>
      </c>
      <c r="B23" s="139" t="s">
        <v>25</v>
      </c>
      <c r="C23" s="140"/>
      <c r="D23" s="22">
        <v>314</v>
      </c>
      <c r="E23" s="18" t="s">
        <v>10</v>
      </c>
      <c r="F23" s="21"/>
      <c r="G23" s="141"/>
      <c r="H23" s="142"/>
      <c r="I23" s="142"/>
      <c r="J23" s="143"/>
      <c r="K23" s="16"/>
      <c r="L23" s="16">
        <v>1.6000000000000001E-3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1.6000000000000001E-3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39" t="s">
        <v>24</v>
      </c>
      <c r="C24" s="140"/>
      <c r="D24" s="22">
        <v>156</v>
      </c>
      <c r="E24" s="18" t="s">
        <v>14</v>
      </c>
      <c r="F24" s="21"/>
      <c r="G24" s="141"/>
      <c r="H24" s="142"/>
      <c r="I24" s="142"/>
      <c r="J24" s="143"/>
      <c r="K24" s="16"/>
      <c r="L24" s="16">
        <v>2E-3</v>
      </c>
      <c r="M24" s="16">
        <v>2E-3</v>
      </c>
      <c r="N24" s="16">
        <v>1E-3</v>
      </c>
      <c r="O24" s="16"/>
      <c r="P24" s="16"/>
      <c r="Q24" s="16"/>
      <c r="R24" s="16"/>
      <c r="S24" s="16"/>
      <c r="T24" s="20"/>
      <c r="U24" s="9">
        <f t="shared" si="0"/>
        <v>5.0000000000000001E-3</v>
      </c>
      <c r="V24" s="8">
        <v>0.44</v>
      </c>
      <c r="W24" s="7">
        <f t="shared" si="1"/>
        <v>68.64</v>
      </c>
    </row>
    <row r="25" spans="1:23" x14ac:dyDescent="0.3">
      <c r="A25" s="1">
        <v>7</v>
      </c>
      <c r="B25" s="139" t="s">
        <v>23</v>
      </c>
      <c r="C25" s="140"/>
      <c r="D25" s="22">
        <v>278</v>
      </c>
      <c r="E25" s="18" t="s">
        <v>10</v>
      </c>
      <c r="F25" s="21"/>
      <c r="G25" s="141"/>
      <c r="H25" s="142"/>
      <c r="I25" s="142"/>
      <c r="J25" s="143"/>
      <c r="K25" s="16"/>
      <c r="L25" s="16">
        <v>5.7000000000000002E-3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5.7000000000000002E-3</v>
      </c>
      <c r="V25" s="8">
        <v>0.5</v>
      </c>
      <c r="W25" s="7">
        <f t="shared" si="1"/>
        <v>139</v>
      </c>
    </row>
    <row r="26" spans="1:23" x14ac:dyDescent="0.3">
      <c r="B26" s="84" t="s">
        <v>22</v>
      </c>
      <c r="C26" s="85"/>
      <c r="D26" s="22">
        <v>235</v>
      </c>
      <c r="E26" s="83" t="s">
        <v>10</v>
      </c>
      <c r="F26" s="21"/>
      <c r="G26" s="86"/>
      <c r="H26" s="87"/>
      <c r="I26" s="87"/>
      <c r="J26" s="88"/>
      <c r="K26" s="16"/>
      <c r="L26" s="16"/>
      <c r="M26" s="16"/>
      <c r="N26" s="16"/>
      <c r="O26" s="16"/>
      <c r="P26" s="16"/>
      <c r="Q26" s="16"/>
      <c r="R26" s="16"/>
      <c r="S26" s="16"/>
      <c r="T26" s="89"/>
      <c r="U26" s="9"/>
      <c r="V26" s="8">
        <v>2.11</v>
      </c>
      <c r="W26" s="7">
        <f t="shared" si="1"/>
        <v>495.84999999999997</v>
      </c>
    </row>
    <row r="27" spans="1:23" x14ac:dyDescent="0.3">
      <c r="B27" s="66" t="s">
        <v>22</v>
      </c>
      <c r="C27" s="67"/>
      <c r="D27" s="22">
        <v>240</v>
      </c>
      <c r="E27" s="71" t="s">
        <v>10</v>
      </c>
      <c r="F27" s="21"/>
      <c r="G27" s="68"/>
      <c r="H27" s="69"/>
      <c r="I27" s="69"/>
      <c r="J27" s="70"/>
      <c r="K27" s="16"/>
      <c r="L27" s="16"/>
      <c r="M27" s="16"/>
      <c r="N27" s="16">
        <v>7.0000000000000007E-2</v>
      </c>
      <c r="O27" s="16"/>
      <c r="P27" s="16"/>
      <c r="Q27" s="16"/>
      <c r="R27" s="16"/>
      <c r="S27" s="16"/>
      <c r="T27" s="65"/>
      <c r="U27" s="9" t="s">
        <v>81</v>
      </c>
      <c r="V27" s="8">
        <v>4</v>
      </c>
      <c r="W27" s="7">
        <f t="shared" si="1"/>
        <v>960</v>
      </c>
    </row>
    <row r="28" spans="1:23" ht="15.75" customHeight="1" x14ac:dyDescent="0.3">
      <c r="A28" s="1">
        <v>9</v>
      </c>
      <c r="B28" s="139" t="s">
        <v>21</v>
      </c>
      <c r="C28" s="140"/>
      <c r="D28" s="22">
        <v>8.5</v>
      </c>
      <c r="E28" s="64" t="s">
        <v>73</v>
      </c>
      <c r="F28" s="21"/>
      <c r="G28" s="141"/>
      <c r="H28" s="142"/>
      <c r="I28" s="142"/>
      <c r="J28" s="143"/>
      <c r="K28" s="16"/>
      <c r="L28" s="16"/>
      <c r="M28" s="16"/>
      <c r="N28" s="16">
        <v>6.0000000000000001E-3</v>
      </c>
      <c r="O28" s="16"/>
      <c r="P28" s="16"/>
      <c r="Q28" s="16"/>
      <c r="R28" s="16"/>
      <c r="S28" s="16"/>
      <c r="T28" s="20"/>
      <c r="U28" s="9">
        <f>SUM(F28:T28)</f>
        <v>6.0000000000000001E-3</v>
      </c>
      <c r="V28" s="8">
        <v>9</v>
      </c>
      <c r="W28" s="7">
        <f t="shared" si="1"/>
        <v>76.5</v>
      </c>
    </row>
    <row r="29" spans="1:23" x14ac:dyDescent="0.3">
      <c r="A29" s="1">
        <v>10</v>
      </c>
      <c r="B29" s="139" t="s">
        <v>20</v>
      </c>
      <c r="C29" s="140"/>
      <c r="D29" s="24">
        <v>49</v>
      </c>
      <c r="E29" s="18" t="s">
        <v>10</v>
      </c>
      <c r="F29" s="23"/>
      <c r="G29" s="141"/>
      <c r="H29" s="142"/>
      <c r="I29" s="142"/>
      <c r="J29" s="143"/>
      <c r="K29" s="16">
        <v>0.03</v>
      </c>
      <c r="L29" s="16"/>
      <c r="M29" s="16"/>
      <c r="N29" s="16">
        <v>0.01</v>
      </c>
      <c r="O29" s="16"/>
      <c r="P29" s="16"/>
      <c r="Q29" s="16">
        <v>4.9000000000000002E-2</v>
      </c>
      <c r="R29" s="16"/>
      <c r="S29" s="16">
        <v>0.03</v>
      </c>
      <c r="T29" s="20"/>
      <c r="U29" s="9" t="s">
        <v>79</v>
      </c>
      <c r="V29" s="8">
        <v>10.5</v>
      </c>
      <c r="W29" s="7">
        <f t="shared" si="1"/>
        <v>514.5</v>
      </c>
    </row>
    <row r="30" spans="1:23" x14ac:dyDescent="0.3">
      <c r="A30" s="1">
        <v>13</v>
      </c>
      <c r="B30" s="139" t="s">
        <v>19</v>
      </c>
      <c r="C30" s="140"/>
      <c r="D30" s="22">
        <v>861</v>
      </c>
      <c r="E30" s="18" t="s">
        <v>10</v>
      </c>
      <c r="F30" s="21"/>
      <c r="G30" s="141"/>
      <c r="H30" s="142"/>
      <c r="I30" s="142"/>
      <c r="J30" s="143"/>
      <c r="K30" s="16">
        <v>4.1000000000000003E-3</v>
      </c>
      <c r="L30" s="16"/>
      <c r="M30" s="16"/>
      <c r="N30" s="16"/>
      <c r="O30" s="16"/>
      <c r="P30" s="16"/>
      <c r="Q30" s="16"/>
      <c r="R30" s="16"/>
      <c r="S30" s="16"/>
      <c r="T30" s="20"/>
      <c r="U30" s="9">
        <f t="shared" ref="U30:U37" si="2">SUM(F30:T30)</f>
        <v>4.1000000000000003E-3</v>
      </c>
      <c r="V30" s="8">
        <v>0.36</v>
      </c>
      <c r="W30" s="7">
        <f t="shared" si="1"/>
        <v>309.95999999999998</v>
      </c>
    </row>
    <row r="31" spans="1:23" x14ac:dyDescent="0.3">
      <c r="A31" s="1">
        <v>14</v>
      </c>
      <c r="B31" s="139" t="s">
        <v>18</v>
      </c>
      <c r="C31" s="140"/>
      <c r="D31" s="22">
        <v>180</v>
      </c>
      <c r="E31" s="62" t="s">
        <v>10</v>
      </c>
      <c r="F31" s="21"/>
      <c r="G31" s="141"/>
      <c r="H31" s="142"/>
      <c r="I31" s="142"/>
      <c r="J31" s="143"/>
      <c r="K31" s="16"/>
      <c r="L31" s="16"/>
      <c r="M31" s="16"/>
      <c r="N31" s="16"/>
      <c r="O31" s="16"/>
      <c r="P31" s="16">
        <v>6.8199999999999997E-3</v>
      </c>
      <c r="Q31" s="16"/>
      <c r="R31" s="16"/>
      <c r="S31" s="16"/>
      <c r="T31" s="20"/>
      <c r="U31" s="9" t="s">
        <v>80</v>
      </c>
      <c r="V31" s="8">
        <v>0.6</v>
      </c>
      <c r="W31" s="7">
        <f t="shared" si="1"/>
        <v>108</v>
      </c>
    </row>
    <row r="32" spans="1:23" x14ac:dyDescent="0.3">
      <c r="A32" s="1">
        <v>15</v>
      </c>
      <c r="B32" s="139" t="s">
        <v>17</v>
      </c>
      <c r="C32" s="140"/>
      <c r="D32" s="22">
        <v>76</v>
      </c>
      <c r="E32" s="18" t="s">
        <v>10</v>
      </c>
      <c r="F32" s="21">
        <v>3.0000000000000001E-3</v>
      </c>
      <c r="G32" s="141">
        <v>0.01</v>
      </c>
      <c r="H32" s="142"/>
      <c r="I32" s="142"/>
      <c r="J32" s="143"/>
      <c r="K32" s="16"/>
      <c r="L32" s="16"/>
      <c r="M32" s="16"/>
      <c r="N32" s="16"/>
      <c r="O32" s="16"/>
      <c r="P32" s="16">
        <v>0.01</v>
      </c>
      <c r="Q32" s="16"/>
      <c r="R32" s="16"/>
      <c r="S32" s="16"/>
      <c r="T32" s="20"/>
      <c r="U32" s="9">
        <f t="shared" si="2"/>
        <v>2.3E-2</v>
      </c>
      <c r="V32" s="8">
        <v>2.02</v>
      </c>
      <c r="W32" s="7">
        <f t="shared" si="1"/>
        <v>153.52000000000001</v>
      </c>
    </row>
    <row r="33" spans="1:23" x14ac:dyDescent="0.3">
      <c r="A33" s="1">
        <v>16</v>
      </c>
      <c r="B33" s="151" t="s">
        <v>16</v>
      </c>
      <c r="C33" s="152"/>
      <c r="D33" s="19">
        <v>77</v>
      </c>
      <c r="E33" s="18" t="s">
        <v>10</v>
      </c>
      <c r="F33" s="17"/>
      <c r="G33" s="153"/>
      <c r="H33" s="154"/>
      <c r="I33" s="154"/>
      <c r="J33" s="155"/>
      <c r="K33" s="16"/>
      <c r="L33" s="16"/>
      <c r="M33" s="16"/>
      <c r="N33" s="16"/>
      <c r="O33" s="16"/>
      <c r="P33" s="16"/>
      <c r="Q33" s="16"/>
      <c r="R33" s="16">
        <v>0.02</v>
      </c>
      <c r="S33" s="16"/>
      <c r="T33" s="20"/>
      <c r="U33" s="9">
        <f t="shared" si="2"/>
        <v>0.02</v>
      </c>
      <c r="V33" s="8">
        <v>1.76</v>
      </c>
      <c r="W33" s="7">
        <f t="shared" si="1"/>
        <v>135.52000000000001</v>
      </c>
    </row>
    <row r="34" spans="1:23" x14ac:dyDescent="0.3">
      <c r="A34" s="1">
        <v>17</v>
      </c>
      <c r="B34" s="151" t="s">
        <v>15</v>
      </c>
      <c r="C34" s="152"/>
      <c r="D34" s="19">
        <v>88</v>
      </c>
      <c r="E34" s="18" t="s">
        <v>14</v>
      </c>
      <c r="F34" s="17">
        <v>0.04</v>
      </c>
      <c r="G34" s="153">
        <v>0.03</v>
      </c>
      <c r="H34" s="154"/>
      <c r="I34" s="154"/>
      <c r="J34" s="155"/>
      <c r="K34" s="16"/>
      <c r="L34" s="16"/>
      <c r="M34" s="16"/>
      <c r="N34" s="16"/>
      <c r="O34" s="16">
        <v>0.01</v>
      </c>
      <c r="P34" s="16"/>
      <c r="Q34" s="16"/>
      <c r="R34" s="16">
        <v>3.3599999999999998E-2</v>
      </c>
      <c r="S34" s="16"/>
      <c r="T34" s="20"/>
      <c r="U34" s="162">
        <v>0.11360000000000001</v>
      </c>
      <c r="V34" s="8">
        <v>10</v>
      </c>
      <c r="W34" s="7">
        <f t="shared" si="1"/>
        <v>880</v>
      </c>
    </row>
    <row r="35" spans="1:23" x14ac:dyDescent="0.3">
      <c r="A35" s="1">
        <v>18</v>
      </c>
      <c r="B35" s="151" t="s">
        <v>13</v>
      </c>
      <c r="C35" s="152"/>
      <c r="D35" s="19">
        <v>53</v>
      </c>
      <c r="E35" s="18" t="s">
        <v>10</v>
      </c>
      <c r="F35" s="17">
        <v>2.5000000000000001E-2</v>
      </c>
      <c r="G35" s="153"/>
      <c r="H35" s="154"/>
      <c r="I35" s="154"/>
      <c r="J35" s="155"/>
      <c r="K35" s="16"/>
      <c r="L35" s="16"/>
      <c r="M35" s="16"/>
      <c r="N35" s="16"/>
      <c r="O35" s="16"/>
      <c r="P35" s="16"/>
      <c r="Q35" s="16"/>
      <c r="R35" s="16"/>
      <c r="S35" s="16"/>
      <c r="T35" s="15"/>
      <c r="U35" s="9">
        <f t="shared" si="2"/>
        <v>2.5000000000000001E-2</v>
      </c>
      <c r="V35" s="8">
        <v>2.2000000000000002</v>
      </c>
      <c r="W35" s="7">
        <f t="shared" si="1"/>
        <v>116.60000000000001</v>
      </c>
    </row>
    <row r="36" spans="1:23" x14ac:dyDescent="0.3">
      <c r="A36" s="1">
        <v>19</v>
      </c>
      <c r="B36" s="151" t="s">
        <v>12</v>
      </c>
      <c r="C36" s="152"/>
      <c r="D36" s="19">
        <v>1050</v>
      </c>
      <c r="E36" s="63" t="s">
        <v>10</v>
      </c>
      <c r="F36" s="17"/>
      <c r="G36" s="153">
        <v>1.14E-3</v>
      </c>
      <c r="H36" s="154"/>
      <c r="I36" s="154"/>
      <c r="J36" s="155"/>
      <c r="K36" s="16"/>
      <c r="L36" s="16"/>
      <c r="M36" s="16"/>
      <c r="N36" s="16"/>
      <c r="O36" s="16"/>
      <c r="P36" s="16"/>
      <c r="Q36" s="16"/>
      <c r="R36" s="16"/>
      <c r="S36" s="16" t="s">
        <v>67</v>
      </c>
      <c r="T36" s="15"/>
      <c r="U36" s="9">
        <f t="shared" si="2"/>
        <v>1.14E-3</v>
      </c>
      <c r="V36" s="8">
        <v>0.1</v>
      </c>
      <c r="W36" s="7">
        <f t="shared" si="1"/>
        <v>105</v>
      </c>
    </row>
    <row r="37" spans="1:23" ht="19.5" thickBot="1" x14ac:dyDescent="0.35">
      <c r="A37" s="1">
        <v>20</v>
      </c>
      <c r="B37" s="156" t="s">
        <v>11</v>
      </c>
      <c r="C37" s="157"/>
      <c r="D37" s="14">
        <v>18</v>
      </c>
      <c r="E37" s="13" t="s">
        <v>10</v>
      </c>
      <c r="F37" s="12"/>
      <c r="G37" s="158"/>
      <c r="H37" s="159"/>
      <c r="I37" s="159"/>
      <c r="J37" s="160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0.35</v>
      </c>
      <c r="W37" s="7">
        <f t="shared" si="1"/>
        <v>6.3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6" t="s">
        <v>9</v>
      </c>
      <c r="U38" s="115">
        <f>W18+W19+W20+W21+W22+W23+W24+W25+W26+W27+W28+W29+W30+W31+W32+W33+W34+W35+W36+W37</f>
        <v>5270.9000000000005</v>
      </c>
      <c r="V38" s="115"/>
      <c r="W38" s="116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73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1" t="s">
        <v>8</v>
      </c>
      <c r="C40" s="91"/>
      <c r="D40" s="91" t="s">
        <v>4</v>
      </c>
      <c r="E40" s="91"/>
      <c r="F40" s="91"/>
      <c r="G40" s="91" t="s">
        <v>7</v>
      </c>
      <c r="H40" s="91"/>
      <c r="I40" s="91"/>
      <c r="J40" s="91"/>
      <c r="K40" s="91"/>
      <c r="Q40" s="1" t="s">
        <v>6</v>
      </c>
      <c r="R40" s="91" t="s">
        <v>1</v>
      </c>
      <c r="S40" s="91"/>
      <c r="T40" s="91" t="s">
        <v>71</v>
      </c>
      <c r="U40" s="91"/>
    </row>
    <row r="42" spans="1:23" x14ac:dyDescent="0.3">
      <c r="B42" s="161" t="s">
        <v>5</v>
      </c>
      <c r="C42" s="161"/>
      <c r="D42" s="91" t="s">
        <v>4</v>
      </c>
      <c r="E42" s="91"/>
      <c r="F42" s="91"/>
      <c r="G42" s="91" t="s">
        <v>3</v>
      </c>
      <c r="H42" s="91"/>
      <c r="I42" s="91"/>
      <c r="J42" s="91"/>
      <c r="K42" s="91"/>
      <c r="Q42" s="2" t="s">
        <v>2</v>
      </c>
      <c r="R42" s="91" t="s">
        <v>1</v>
      </c>
      <c r="S42" s="91"/>
      <c r="T42" s="91" t="s">
        <v>0</v>
      </c>
      <c r="U42" s="91"/>
    </row>
  </sheetData>
  <sheetProtection formatCells="0"/>
  <protectedRanges>
    <protectedRange sqref="L32:T37 L24:T26 B27:K27 B32:K37 B28:K29 L28:T29 B18:K23 L18:T23 B30:K31 L30:T31 L27:T27 B24:K26" name="Диапазон4"/>
    <protectedRange sqref="Q9" name="Диапазон3"/>
    <protectedRange sqref="B4" name="Диапазон2"/>
    <protectedRange sqref="P1" name="Диапазон1"/>
  </protectedRanges>
  <mergeCells count="86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28:C28"/>
    <mergeCell ref="G28:J28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2025-04-09T07:13:25Z</cp:lastPrinted>
  <dcterms:created xsi:type="dcterms:W3CDTF">2022-11-11T08:17:38Z</dcterms:created>
  <dcterms:modified xsi:type="dcterms:W3CDTF">2025-04-09T09:27:15Z</dcterms:modified>
</cp:coreProperties>
</file>