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U32" i="1" l="1"/>
  <c r="U39" i="1"/>
  <c r="S39" i="1"/>
  <c r="U38" i="1"/>
  <c r="U37" i="1"/>
  <c r="S37" i="1"/>
  <c r="U36" i="1"/>
  <c r="S36" i="1"/>
  <c r="U35" i="1"/>
  <c r="U34" i="1"/>
  <c r="S34" i="1"/>
  <c r="U33" i="1"/>
  <c r="U31" i="1"/>
  <c r="S31" i="1"/>
  <c r="U30" i="1"/>
  <c r="S30" i="1"/>
  <c r="U29" i="1"/>
  <c r="S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<sst xmlns="http://schemas.openxmlformats.org/spreadsheetml/2006/main" count="109" uniqueCount="83">
  <si>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</si>
  <si>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</si>
  <si>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</si>
  <si>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</si>
  <si>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</si>
  <si>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</si>
  <si>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</si>
  <si>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</si>
  <si>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</si>
  <si>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</si>
  <si>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</si>
  <si>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</si>
  <si>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</si>
  <si>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</si>
  <si>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</si>
  <si>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</si>
  <si>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</si>
  <si>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</si>
  <si>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</si>
  <si>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</si>
  <si>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</si>
  <si>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</si>
  <si>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</si>
  <si>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</si>
  <si>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</si>
  <si>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</si>
  <si>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</si>
  <si>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</si>
  <si>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</si>
  <si>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</si>
  <si>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</si>
  <si>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</si>
  <si>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</si>
  <si>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</si>
  <si>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</si>
  <si>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</si>
  <si>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</si>
  <si>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</si>
  <si>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</si>
  <si>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</si>
  <si>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</si>
  <si>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</si>
  <si>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</si>
  <si>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</si>
  <si>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</si>
  <si>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</si>
  <si>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</si>
  <si>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</si>
  <si>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</si>
  <si>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</si>
  <si>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</si>
  <si>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</si>
  <si>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</si>
  <si>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</si>
  <si>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</si>
  <si>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</si>
  <si>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</si>
  <si>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</si>
  <si>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</si>
  <si>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</si>
  <si>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</si>
  <si>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</si>
  <si>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</si>
  <si>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</si>
  <si>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</si>
  <si>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</si>
  <si>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</si>
  <si>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</si>
  <si>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</si>
  <si>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</si>
  <si>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</si>
  <si>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</si>
  <si>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</si>
  <si>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</si>
  <si>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</si>
  <si>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</si>
  <si>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</si>
  <si>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</si>
  <si>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</si>
  <si>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сливочн.</t>
  </si>
  <si>
    <t xml:space="preserve">   </t>
  </si>
  <si>
    <t>№15</t>
  </si>
  <si>
    <t>21.04.2025г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</si>
</sst>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5" fontId="1" fillId="0" borderId="45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66" fontId="1" fillId="0" borderId="45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zoomScale="80" zoomScaleNormal="80" workbookViewId="0">
      <selection activeCell="Q30" sqref="Q30"/>
    </sheetView>
  </sheetViews>
  <sheetFormatPr defaultRowHeight="18.75" x14ac:dyDescent="0.2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99" t="s">
        <v>1</v>
      </c>
      <c r="H1" s="99"/>
      <c r="I1" s="99"/>
      <c r="J1" s="99"/>
      <c r="K1" s="99"/>
      <c r="L1" s="99"/>
      <c r="M1" s="99"/>
      <c r="N1" s="92" t="s">
        <v>81</v>
      </c>
    </row>
    <row r="2" spans="2:21" ht="15" customHeight="1" x14ac:dyDescent="0.3">
      <c r="B2" s="1" t="s">
        <v>73</v>
      </c>
      <c r="C2" s="100" t="s">
        <v>2</v>
      </c>
      <c r="D2" s="100"/>
      <c r="E2" s="101" t="s">
        <v>70</v>
      </c>
      <c r="F2" s="101"/>
      <c r="G2" s="99" t="s">
        <v>3</v>
      </c>
      <c r="H2" s="99"/>
      <c r="I2" s="99"/>
      <c r="J2" s="99"/>
      <c r="K2" s="100" t="s">
        <v>4</v>
      </c>
      <c r="L2" s="100"/>
      <c r="M2" s="100"/>
      <c r="O2" s="100" t="s">
        <v>5</v>
      </c>
      <c r="P2" s="100"/>
      <c r="Q2" s="100" t="s">
        <v>6</v>
      </c>
      <c r="R2" s="100"/>
      <c r="S2" s="102" t="s">
        <v>7</v>
      </c>
      <c r="T2" s="102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82</v>
      </c>
      <c r="G4" s="2"/>
      <c r="H4" s="5"/>
      <c r="I4" s="2"/>
      <c r="J4" s="5"/>
      <c r="K4" s="83" t="s">
        <v>75</v>
      </c>
      <c r="L4" s="1" t="s">
        <v>76</v>
      </c>
      <c r="R4" s="100" t="s">
        <v>8</v>
      </c>
      <c r="S4" s="100"/>
    </row>
    <row r="5" spans="2:21" ht="24.75" customHeight="1" x14ac:dyDescent="0.25">
      <c r="B5" s="103" t="s">
        <v>9</v>
      </c>
      <c r="C5" s="104"/>
      <c r="D5" s="109" t="s">
        <v>10</v>
      </c>
      <c r="E5" s="110"/>
      <c r="F5" s="109" t="s">
        <v>11</v>
      </c>
      <c r="G5" s="115"/>
      <c r="H5" s="115"/>
      <c r="I5" s="115"/>
      <c r="J5" s="115"/>
      <c r="K5" s="109" t="s">
        <v>12</v>
      </c>
      <c r="L5" s="110"/>
      <c r="M5" s="115" t="s">
        <v>13</v>
      </c>
      <c r="N5" s="110"/>
      <c r="O5" s="109" t="s">
        <v>14</v>
      </c>
      <c r="P5" s="110"/>
      <c r="R5" s="118" t="s">
        <v>15</v>
      </c>
      <c r="S5" s="118"/>
    </row>
    <row r="6" spans="2:21" x14ac:dyDescent="0.25">
      <c r="B6" s="105"/>
      <c r="C6" s="106"/>
      <c r="D6" s="111"/>
      <c r="E6" s="112"/>
      <c r="F6" s="111"/>
      <c r="G6" s="116"/>
      <c r="H6" s="116"/>
      <c r="I6" s="116"/>
      <c r="J6" s="116"/>
      <c r="K6" s="111"/>
      <c r="L6" s="112"/>
      <c r="M6" s="116"/>
      <c r="N6" s="112"/>
      <c r="O6" s="111"/>
      <c r="P6" s="112"/>
      <c r="R6" s="118">
        <v>504202</v>
      </c>
      <c r="S6" s="118"/>
    </row>
    <row r="7" spans="2:21" ht="19.5" customHeight="1" thickBot="1" x14ac:dyDescent="0.3">
      <c r="B7" s="107"/>
      <c r="C7" s="108"/>
      <c r="D7" s="111"/>
      <c r="E7" s="112"/>
      <c r="F7" s="111"/>
      <c r="G7" s="116"/>
      <c r="H7" s="116"/>
      <c r="I7" s="116"/>
      <c r="J7" s="116"/>
      <c r="K7" s="111"/>
      <c r="L7" s="112"/>
      <c r="M7" s="116"/>
      <c r="N7" s="112"/>
      <c r="O7" s="111"/>
      <c r="P7" s="112"/>
    </row>
    <row r="8" spans="2:21" ht="63" customHeight="1" thickBot="1" x14ac:dyDescent="0.3">
      <c r="B8" s="6" t="s">
        <v>16</v>
      </c>
      <c r="C8" s="7" t="s">
        <v>17</v>
      </c>
      <c r="D8" s="113"/>
      <c r="E8" s="114"/>
      <c r="F8" s="113"/>
      <c r="G8" s="117"/>
      <c r="H8" s="117"/>
      <c r="I8" s="117"/>
      <c r="J8" s="117"/>
      <c r="K8" s="113"/>
      <c r="L8" s="114"/>
      <c r="M8" s="117"/>
      <c r="N8" s="114"/>
      <c r="O8" s="113"/>
      <c r="P8" s="114"/>
    </row>
    <row r="9" spans="2:21" ht="24" customHeight="1" thickBot="1" x14ac:dyDescent="0.3">
      <c r="B9" s="129"/>
      <c r="C9" s="130"/>
      <c r="D9" s="131">
        <v>60</v>
      </c>
      <c r="E9" s="132"/>
      <c r="F9" s="133">
        <v>119</v>
      </c>
      <c r="G9" s="134"/>
      <c r="H9" s="134"/>
      <c r="I9" s="134"/>
      <c r="J9" s="134"/>
      <c r="K9" s="135">
        <f>SUM(F9)*D9</f>
        <v>7140</v>
      </c>
      <c r="L9" s="125"/>
      <c r="M9" s="124">
        <f>SUM(S40)/O9</f>
        <v>59.885862068965501</v>
      </c>
      <c r="N9" s="125"/>
      <c r="O9" s="119">
        <v>87</v>
      </c>
      <c r="P9" s="120"/>
    </row>
    <row r="10" spans="2:21" ht="24.75" customHeight="1" thickBot="1" x14ac:dyDescent="0.3">
      <c r="B10" s="2"/>
      <c r="C10" s="2"/>
      <c r="D10" s="121" t="s">
        <v>18</v>
      </c>
      <c r="E10" s="122"/>
      <c r="F10" s="122"/>
      <c r="G10" s="122"/>
      <c r="H10" s="122"/>
      <c r="I10" s="122"/>
      <c r="J10" s="122"/>
      <c r="K10" s="122"/>
      <c r="L10" s="122"/>
      <c r="M10" s="123"/>
      <c r="N10" s="124">
        <f>M9*O9</f>
        <v>5210.0699999999988</v>
      </c>
      <c r="O10" s="124"/>
      <c r="P10" s="125"/>
    </row>
    <row r="11" spans="2:21" ht="19.5" thickBot="1" x14ac:dyDescent="0.3"/>
    <row r="12" spans="2:21" ht="21" customHeight="1" thickBot="1" x14ac:dyDescent="0.3">
      <c r="B12" s="109" t="s">
        <v>19</v>
      </c>
      <c r="C12" s="110"/>
      <c r="D12" s="110" t="s">
        <v>20</v>
      </c>
      <c r="E12" s="126" t="s">
        <v>21</v>
      </c>
      <c r="F12" s="121" t="s">
        <v>22</v>
      </c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3"/>
      <c r="S12" s="136" t="s">
        <v>23</v>
      </c>
      <c r="T12" s="126" t="s">
        <v>24</v>
      </c>
      <c r="U12" s="139" t="s">
        <v>25</v>
      </c>
    </row>
    <row r="13" spans="2:21" ht="17.25" customHeight="1" thickBot="1" x14ac:dyDescent="0.3">
      <c r="B13" s="111"/>
      <c r="C13" s="112"/>
      <c r="D13" s="112"/>
      <c r="E13" s="127"/>
      <c r="F13" s="121" t="s">
        <v>26</v>
      </c>
      <c r="G13" s="122"/>
      <c r="H13" s="122"/>
      <c r="I13" s="122"/>
      <c r="J13" s="122"/>
      <c r="K13" s="122"/>
      <c r="L13" s="121" t="s">
        <v>27</v>
      </c>
      <c r="M13" s="122"/>
      <c r="N13" s="122"/>
      <c r="O13" s="123"/>
      <c r="P13" s="121" t="s">
        <v>28</v>
      </c>
      <c r="Q13" s="122"/>
      <c r="R13" s="123"/>
      <c r="S13" s="137"/>
      <c r="T13" s="127"/>
      <c r="U13" s="140"/>
    </row>
    <row r="14" spans="2:21" ht="78.75" customHeight="1" thickBot="1" x14ac:dyDescent="0.3">
      <c r="B14" s="111"/>
      <c r="C14" s="112"/>
      <c r="D14" s="112"/>
      <c r="E14" s="127"/>
      <c r="F14" s="8" t="s">
        <v>29</v>
      </c>
      <c r="G14" s="142" t="s">
        <v>77</v>
      </c>
      <c r="H14" s="142"/>
      <c r="I14" s="142"/>
      <c r="J14" s="142"/>
      <c r="K14" s="86" t="s">
        <v>32</v>
      </c>
      <c r="L14" s="9" t="s">
        <v>30</v>
      </c>
      <c r="M14" s="10" t="s">
        <v>31</v>
      </c>
      <c r="N14" s="75" t="s">
        <v>71</v>
      </c>
      <c r="O14" s="11" t="s">
        <v>32</v>
      </c>
      <c r="P14" s="12" t="s">
        <v>33</v>
      </c>
      <c r="Q14" s="9" t="s">
        <v>34</v>
      </c>
      <c r="R14" s="13" t="s">
        <v>35</v>
      </c>
      <c r="S14" s="137"/>
      <c r="T14" s="127"/>
      <c r="U14" s="140"/>
    </row>
    <row r="15" spans="2:21" ht="15.75" customHeight="1" thickBot="1" x14ac:dyDescent="0.3">
      <c r="B15" s="113"/>
      <c r="C15" s="114"/>
      <c r="D15" s="114"/>
      <c r="E15" s="128"/>
      <c r="F15" s="14"/>
      <c r="G15" s="143"/>
      <c r="H15" s="143"/>
      <c r="I15" s="143"/>
      <c r="J15" s="143"/>
      <c r="K15" s="15"/>
      <c r="L15" s="15"/>
      <c r="M15" s="15"/>
      <c r="N15" s="15"/>
      <c r="O15" s="15"/>
      <c r="P15" s="15"/>
      <c r="Q15" s="15"/>
      <c r="R15" s="16"/>
      <c r="S15" s="138"/>
      <c r="T15" s="128"/>
      <c r="U15" s="141"/>
    </row>
    <row r="16" spans="2:21" x14ac:dyDescent="0.25">
      <c r="B16" s="144" t="s">
        <v>36</v>
      </c>
      <c r="C16" s="145"/>
      <c r="D16" s="17"/>
      <c r="E16" s="18"/>
      <c r="F16" s="19">
        <v>87</v>
      </c>
      <c r="G16" s="104">
        <v>87</v>
      </c>
      <c r="H16" s="146"/>
      <c r="I16" s="146"/>
      <c r="J16" s="147"/>
      <c r="K16" s="20">
        <v>87</v>
      </c>
      <c r="L16" s="20">
        <v>87</v>
      </c>
      <c r="M16" s="20">
        <v>87</v>
      </c>
      <c r="N16" s="20">
        <v>87</v>
      </c>
      <c r="O16" s="20">
        <v>87</v>
      </c>
      <c r="P16" s="20">
        <v>87</v>
      </c>
      <c r="Q16" s="20">
        <v>87</v>
      </c>
      <c r="R16" s="21">
        <v>87</v>
      </c>
      <c r="S16" s="22"/>
      <c r="T16" s="18"/>
      <c r="U16" s="23"/>
    </row>
    <row r="17" spans="1:21" ht="19.5" thickBot="1" x14ac:dyDescent="0.3">
      <c r="B17" s="148" t="s">
        <v>37</v>
      </c>
      <c r="C17" s="149"/>
      <c r="D17" s="24"/>
      <c r="E17" s="25" t="s">
        <v>38</v>
      </c>
      <c r="F17" s="26">
        <v>200</v>
      </c>
      <c r="G17" s="108">
        <v>200</v>
      </c>
      <c r="H17" s="150"/>
      <c r="I17" s="150"/>
      <c r="J17" s="151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 x14ac:dyDescent="0.3">
      <c r="A18" s="1">
        <v>1</v>
      </c>
      <c r="B18" s="152" t="s">
        <v>40</v>
      </c>
      <c r="C18" s="153"/>
      <c r="D18" s="31">
        <v>55</v>
      </c>
      <c r="E18" s="32" t="s">
        <v>41</v>
      </c>
      <c r="F18" s="33"/>
      <c r="G18" s="154"/>
      <c r="H18" s="155"/>
      <c r="I18" s="155"/>
      <c r="J18" s="156"/>
      <c r="K18" s="34"/>
      <c r="L18" s="34">
        <v>0.05</v>
      </c>
      <c r="M18" s="34"/>
      <c r="N18" s="34"/>
      <c r="O18" s="34"/>
      <c r="P18" s="34"/>
      <c r="Q18" s="34"/>
      <c r="R18" s="35"/>
      <c r="S18" s="36">
        <f>SUM(F18:R18)</f>
        <v>0.05</v>
      </c>
      <c r="T18" s="37">
        <v>4.3499999999999996</v>
      </c>
      <c r="U18" s="38">
        <f>SUM(T18)*D18</f>
        <v>239.24999999999997</v>
      </c>
    </row>
    <row r="19" spans="1:21" x14ac:dyDescent="0.3">
      <c r="A19" s="1">
        <v>2</v>
      </c>
      <c r="B19" s="157" t="s">
        <v>42</v>
      </c>
      <c r="C19" s="158"/>
      <c r="D19" s="39">
        <v>65</v>
      </c>
      <c r="E19" s="84" t="s">
        <v>41</v>
      </c>
      <c r="F19" s="41"/>
      <c r="G19" s="159"/>
      <c r="H19" s="160"/>
      <c r="I19" s="160"/>
      <c r="J19" s="161"/>
      <c r="K19" s="42"/>
      <c r="L19" s="42">
        <v>0.05</v>
      </c>
      <c r="M19" s="42"/>
      <c r="N19" s="42"/>
      <c r="O19" s="42"/>
      <c r="P19" s="42"/>
      <c r="Q19" s="42"/>
      <c r="R19" s="85"/>
      <c r="S19" s="44">
        <f>SUM(F19:R19)</f>
        <v>0.05</v>
      </c>
      <c r="T19" s="45">
        <v>4.3499999999999996</v>
      </c>
      <c r="U19" s="46">
        <f>SUM(T19)*D19</f>
        <v>282.75</v>
      </c>
    </row>
    <row r="20" spans="1:21" x14ac:dyDescent="0.3">
      <c r="A20" s="1">
        <v>3</v>
      </c>
      <c r="B20" s="157" t="s">
        <v>43</v>
      </c>
      <c r="C20" s="158"/>
      <c r="D20" s="39">
        <v>40</v>
      </c>
      <c r="E20" s="40" t="s">
        <v>41</v>
      </c>
      <c r="F20" s="41"/>
      <c r="G20" s="159"/>
      <c r="H20" s="160"/>
      <c r="I20" s="160"/>
      <c r="J20" s="161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7" si="0">SUM(F20:R20)</f>
        <v>4.0000000000000001E-3</v>
      </c>
      <c r="T20" s="45">
        <v>0.35</v>
      </c>
      <c r="U20" s="46">
        <f t="shared" ref="U20:U38" si="1">SUM(T20)*D20</f>
        <v>14</v>
      </c>
    </row>
    <row r="21" spans="1:21" x14ac:dyDescent="0.3">
      <c r="A21" s="1">
        <v>4</v>
      </c>
      <c r="B21" s="157" t="s">
        <v>44</v>
      </c>
      <c r="C21" s="158"/>
      <c r="D21" s="39">
        <v>35</v>
      </c>
      <c r="E21" s="40" t="s">
        <v>41</v>
      </c>
      <c r="F21" s="41"/>
      <c r="G21" s="159"/>
      <c r="H21" s="160"/>
      <c r="I21" s="160"/>
      <c r="J21" s="161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0.35</v>
      </c>
      <c r="U21" s="46">
        <f t="shared" si="1"/>
        <v>12.25</v>
      </c>
    </row>
    <row r="22" spans="1:21" x14ac:dyDescent="0.3">
      <c r="A22" s="1">
        <v>5</v>
      </c>
      <c r="B22" s="157" t="s">
        <v>45</v>
      </c>
      <c r="C22" s="158"/>
      <c r="D22" s="39">
        <v>45</v>
      </c>
      <c r="E22" s="40" t="s">
        <v>41</v>
      </c>
      <c r="F22" s="41"/>
      <c r="G22" s="159"/>
      <c r="H22" s="160"/>
      <c r="I22" s="160"/>
      <c r="J22" s="161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0.61</v>
      </c>
      <c r="U22" s="46">
        <f t="shared" si="1"/>
        <v>27.45</v>
      </c>
    </row>
    <row r="23" spans="1:21" x14ac:dyDescent="0.3">
      <c r="A23" s="1">
        <v>6</v>
      </c>
      <c r="B23" s="157" t="s">
        <v>46</v>
      </c>
      <c r="C23" s="158"/>
      <c r="D23" s="39">
        <v>156</v>
      </c>
      <c r="E23" s="90" t="s">
        <v>41</v>
      </c>
      <c r="F23" s="41"/>
      <c r="G23" s="159"/>
      <c r="H23" s="160"/>
      <c r="I23" s="160"/>
      <c r="J23" s="161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0.44</v>
      </c>
      <c r="U23" s="46">
        <f t="shared" si="1"/>
        <v>68.64</v>
      </c>
    </row>
    <row r="24" spans="1:21" x14ac:dyDescent="0.3">
      <c r="A24" s="1">
        <v>7</v>
      </c>
      <c r="B24" s="157" t="s">
        <v>48</v>
      </c>
      <c r="C24" s="158"/>
      <c r="D24" s="39">
        <v>314</v>
      </c>
      <c r="E24" s="40" t="s">
        <v>41</v>
      </c>
      <c r="F24" s="41"/>
      <c r="G24" s="159"/>
      <c r="H24" s="160"/>
      <c r="I24" s="160"/>
      <c r="J24" s="161"/>
      <c r="K24" s="42"/>
      <c r="L24" s="42">
        <v>2E-3</v>
      </c>
      <c r="M24" s="42">
        <v>1.1999999999999999E-3</v>
      </c>
      <c r="N24" s="42"/>
      <c r="O24" s="42"/>
      <c r="P24" s="42"/>
      <c r="Q24" s="42"/>
      <c r="R24" s="43"/>
      <c r="S24" s="44">
        <f>SUM(F24:R24)</f>
        <v>3.1999999999999997E-3</v>
      </c>
      <c r="T24" s="45">
        <v>0.28000000000000003</v>
      </c>
      <c r="U24" s="46">
        <f t="shared" si="1"/>
        <v>87.92</v>
      </c>
    </row>
    <row r="25" spans="1:21" x14ac:dyDescent="0.3">
      <c r="A25" s="1">
        <v>8</v>
      </c>
      <c r="B25" s="157" t="s">
        <v>49</v>
      </c>
      <c r="C25" s="158"/>
      <c r="D25" s="39">
        <v>278</v>
      </c>
      <c r="E25" s="40" t="s">
        <v>41</v>
      </c>
      <c r="F25" s="41"/>
      <c r="G25" s="159"/>
      <c r="H25" s="160"/>
      <c r="I25" s="160"/>
      <c r="J25" s="161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0.26</v>
      </c>
      <c r="U25" s="46">
        <f t="shared" si="1"/>
        <v>72.28</v>
      </c>
    </row>
    <row r="26" spans="1:21" x14ac:dyDescent="0.3">
      <c r="A26" s="1">
        <v>9</v>
      </c>
      <c r="B26" s="157" t="s">
        <v>50</v>
      </c>
      <c r="C26" s="158"/>
      <c r="D26" s="39">
        <v>600</v>
      </c>
      <c r="E26" s="40" t="s">
        <v>41</v>
      </c>
      <c r="F26" s="41"/>
      <c r="G26" s="159"/>
      <c r="H26" s="160"/>
      <c r="I26" s="160"/>
      <c r="J26" s="161"/>
      <c r="K26" s="42"/>
      <c r="L26" s="42"/>
      <c r="M26" s="42">
        <v>5.3999999999999999E-2</v>
      </c>
      <c r="N26" s="42"/>
      <c r="O26" s="42"/>
      <c r="P26" s="42"/>
      <c r="Q26" s="42"/>
      <c r="R26" s="43"/>
      <c r="S26" s="44">
        <f t="shared" si="0"/>
        <v>5.3999999999999999E-2</v>
      </c>
      <c r="T26" s="45">
        <v>4.7</v>
      </c>
      <c r="U26" s="46">
        <f t="shared" si="1"/>
        <v>2820</v>
      </c>
    </row>
    <row r="27" spans="1:21" ht="15.75" customHeight="1" x14ac:dyDescent="0.3">
      <c r="A27" s="1">
        <v>10</v>
      </c>
      <c r="B27" s="157" t="s">
        <v>51</v>
      </c>
      <c r="C27" s="158"/>
      <c r="D27" s="39">
        <v>8.5</v>
      </c>
      <c r="E27" s="88" t="s">
        <v>78</v>
      </c>
      <c r="F27" s="41"/>
      <c r="G27" s="159"/>
      <c r="H27" s="160"/>
      <c r="I27" s="160"/>
      <c r="J27" s="161"/>
      <c r="K27" s="42"/>
      <c r="L27" s="42"/>
      <c r="M27" s="42">
        <v>6.0000000000000001E-3</v>
      </c>
      <c r="N27" s="42"/>
      <c r="O27" s="42"/>
      <c r="P27" s="42">
        <v>5.0000000000000001E-3</v>
      </c>
      <c r="Q27" s="42"/>
      <c r="R27" s="43"/>
      <c r="S27" s="44">
        <f t="shared" si="0"/>
        <v>1.0999999999999999E-2</v>
      </c>
      <c r="T27" s="45">
        <v>16</v>
      </c>
      <c r="U27" s="46">
        <f t="shared" si="1"/>
        <v>136</v>
      </c>
    </row>
    <row r="28" spans="1:21" x14ac:dyDescent="0.3">
      <c r="A28" s="1">
        <v>11</v>
      </c>
      <c r="B28" s="157" t="s">
        <v>32</v>
      </c>
      <c r="C28" s="158"/>
      <c r="D28" s="47">
        <v>49</v>
      </c>
      <c r="E28" s="40" t="s">
        <v>41</v>
      </c>
      <c r="F28" s="48"/>
      <c r="G28" s="159"/>
      <c r="H28" s="160"/>
      <c r="I28" s="160"/>
      <c r="J28" s="161"/>
      <c r="K28" s="42">
        <v>0.03</v>
      </c>
      <c r="L28" s="42"/>
      <c r="M28" s="42">
        <v>8.5000000000000006E-3</v>
      </c>
      <c r="N28" s="42"/>
      <c r="O28" s="42">
        <v>0.05</v>
      </c>
      <c r="P28" s="42"/>
      <c r="Q28" s="42"/>
      <c r="R28" s="43"/>
      <c r="S28" s="44">
        <f t="shared" si="0"/>
        <v>8.8499999999999995E-2</v>
      </c>
      <c r="T28" s="45">
        <v>7.7</v>
      </c>
      <c r="U28" s="46">
        <f t="shared" si="1"/>
        <v>377.3</v>
      </c>
    </row>
    <row r="29" spans="1:21" x14ac:dyDescent="0.3">
      <c r="A29" s="1">
        <v>12</v>
      </c>
      <c r="B29" s="157" t="s">
        <v>52</v>
      </c>
      <c r="C29" s="158"/>
      <c r="D29" s="39">
        <v>34</v>
      </c>
      <c r="E29" s="40" t="s">
        <v>41</v>
      </c>
      <c r="F29" s="41"/>
      <c r="G29" s="159"/>
      <c r="H29" s="160"/>
      <c r="I29" s="160"/>
      <c r="J29" s="161"/>
      <c r="K29" s="42"/>
      <c r="L29" s="42"/>
      <c r="M29" s="42">
        <v>2E-3</v>
      </c>
      <c r="N29" s="42"/>
      <c r="O29" s="42"/>
      <c r="P29" s="42">
        <v>3.5000000000000003E-2</v>
      </c>
      <c r="Q29" s="42"/>
      <c r="R29" s="43"/>
      <c r="S29" s="44">
        <f t="shared" si="0"/>
        <v>3.7000000000000005E-2</v>
      </c>
      <c r="T29" s="45">
        <v>3.22</v>
      </c>
      <c r="U29" s="46">
        <f t="shared" si="1"/>
        <v>109.48</v>
      </c>
    </row>
    <row r="30" spans="1:21" x14ac:dyDescent="0.3">
      <c r="A30" s="1">
        <v>13</v>
      </c>
      <c r="B30" s="157" t="s">
        <v>53</v>
      </c>
      <c r="C30" s="158"/>
      <c r="D30" s="39">
        <v>36</v>
      </c>
      <c r="E30" s="40" t="s">
        <v>41</v>
      </c>
      <c r="F30" s="41"/>
      <c r="G30" s="159"/>
      <c r="H30" s="160"/>
      <c r="I30" s="160"/>
      <c r="J30" s="161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2.1800000000000002</v>
      </c>
      <c r="U30" s="46">
        <f t="shared" si="1"/>
        <v>78.48</v>
      </c>
    </row>
    <row r="31" spans="1:21" x14ac:dyDescent="0.3">
      <c r="A31" s="1">
        <v>14</v>
      </c>
      <c r="B31" s="157" t="s">
        <v>72</v>
      </c>
      <c r="C31" s="158"/>
      <c r="D31" s="39">
        <v>90</v>
      </c>
      <c r="E31" s="40" t="s">
        <v>41</v>
      </c>
      <c r="F31" s="41"/>
      <c r="G31" s="159"/>
      <c r="H31" s="160"/>
      <c r="I31" s="160"/>
      <c r="J31" s="161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0.44</v>
      </c>
      <c r="U31" s="46">
        <f t="shared" si="1"/>
        <v>39.6</v>
      </c>
    </row>
    <row r="32" spans="1:21" x14ac:dyDescent="0.3">
      <c r="A32" s="1">
        <v>15</v>
      </c>
      <c r="B32" s="77" t="s">
        <v>54</v>
      </c>
      <c r="C32" s="78"/>
      <c r="D32" s="39">
        <v>74</v>
      </c>
      <c r="E32" s="76" t="s">
        <v>41</v>
      </c>
      <c r="F32" s="41">
        <v>3.0000000000000001E-3</v>
      </c>
      <c r="G32" s="79"/>
      <c r="H32" s="80"/>
      <c r="I32" s="80"/>
      <c r="J32" s="81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2"/>
      <c r="S32" s="94">
        <v>3.5999999999999997E-2</v>
      </c>
      <c r="T32" s="45">
        <v>3.13</v>
      </c>
      <c r="U32" s="46">
        <f t="shared" si="1"/>
        <v>231.62</v>
      </c>
    </row>
    <row r="33" spans="1:22" x14ac:dyDescent="0.3">
      <c r="A33" s="1">
        <v>16</v>
      </c>
      <c r="B33" s="157" t="s">
        <v>55</v>
      </c>
      <c r="C33" s="158"/>
      <c r="D33" s="39">
        <v>88</v>
      </c>
      <c r="E33" s="40" t="s">
        <v>47</v>
      </c>
      <c r="F33" s="41">
        <v>4.7500000000000001E-2</v>
      </c>
      <c r="G33" s="159"/>
      <c r="H33" s="160"/>
      <c r="I33" s="160"/>
      <c r="J33" s="161"/>
      <c r="K33" s="42"/>
      <c r="L33" s="42"/>
      <c r="M33" s="42"/>
      <c r="N33" s="42"/>
      <c r="O33" s="42"/>
      <c r="P33" s="42">
        <v>0.01</v>
      </c>
      <c r="Q33" s="42"/>
      <c r="R33" s="43"/>
      <c r="S33" s="95">
        <v>5.7500000000000002E-2</v>
      </c>
      <c r="T33" s="45">
        <v>5</v>
      </c>
      <c r="U33" s="46">
        <f t="shared" si="1"/>
        <v>440</v>
      </c>
    </row>
    <row r="34" spans="1:22" x14ac:dyDescent="0.3">
      <c r="A34" s="1">
        <v>17</v>
      </c>
      <c r="B34" s="162" t="s">
        <v>56</v>
      </c>
      <c r="C34" s="163"/>
      <c r="D34" s="49">
        <v>440</v>
      </c>
      <c r="E34" s="88" t="s">
        <v>41</v>
      </c>
      <c r="F34" s="50"/>
      <c r="G34" s="164"/>
      <c r="H34" s="165"/>
      <c r="I34" s="165"/>
      <c r="J34" s="166"/>
      <c r="K34" s="42"/>
      <c r="L34" s="42"/>
      <c r="M34" s="42"/>
      <c r="N34" s="42"/>
      <c r="O34" s="42"/>
      <c r="P34" s="42">
        <v>5.6999999999999998E-4</v>
      </c>
      <c r="Q34" s="42"/>
      <c r="R34" s="43"/>
      <c r="S34" s="98">
        <f t="shared" si="0"/>
        <v>5.6999999999999998E-4</v>
      </c>
      <c r="T34" s="91">
        <v>0.05</v>
      </c>
      <c r="U34" s="46">
        <f>SUM(T34)*D34</f>
        <v>22</v>
      </c>
    </row>
    <row r="35" spans="1:22" x14ac:dyDescent="0.3">
      <c r="A35" s="1">
        <v>18</v>
      </c>
      <c r="B35" s="51" t="s">
        <v>57</v>
      </c>
      <c r="C35" s="89" t="s">
        <v>79</v>
      </c>
      <c r="D35" s="49">
        <v>861</v>
      </c>
      <c r="E35" s="40" t="s">
        <v>41</v>
      </c>
      <c r="F35" s="50"/>
      <c r="G35" s="43"/>
      <c r="H35" s="52"/>
      <c r="I35" s="52"/>
      <c r="J35" s="50"/>
      <c r="K35" s="42"/>
      <c r="L35" s="42"/>
      <c r="M35" s="42"/>
      <c r="N35" s="42"/>
      <c r="O35" s="42"/>
      <c r="P35" s="97">
        <v>2E-3</v>
      </c>
      <c r="Q35" s="42"/>
      <c r="R35" s="43"/>
      <c r="S35" s="95">
        <v>2E-3</v>
      </c>
      <c r="T35" s="45">
        <v>0</v>
      </c>
      <c r="U35" s="46">
        <f t="shared" si="1"/>
        <v>0</v>
      </c>
    </row>
    <row r="36" spans="1:22" x14ac:dyDescent="0.3">
      <c r="A36" s="1">
        <v>19</v>
      </c>
      <c r="B36" s="162" t="s">
        <v>58</v>
      </c>
      <c r="C36" s="163"/>
      <c r="D36" s="49">
        <v>145</v>
      </c>
      <c r="E36" s="40" t="s">
        <v>41</v>
      </c>
      <c r="F36" s="50"/>
      <c r="G36" s="164"/>
      <c r="H36" s="165"/>
      <c r="I36" s="165"/>
      <c r="J36" s="166"/>
      <c r="K36" s="42"/>
      <c r="L36" s="42"/>
      <c r="M36" s="42"/>
      <c r="N36" s="42"/>
      <c r="O36" s="42"/>
      <c r="P36" s="96">
        <v>3.0000000000000001E-3</v>
      </c>
      <c r="Q36" s="42"/>
      <c r="R36" s="43"/>
      <c r="S36" s="44">
        <f>SUM(F36:R36)</f>
        <v>3.0000000000000001E-3</v>
      </c>
      <c r="T36" s="45">
        <v>0.26</v>
      </c>
      <c r="U36" s="46">
        <f t="shared" si="1"/>
        <v>37.700000000000003</v>
      </c>
    </row>
    <row r="37" spans="1:22" x14ac:dyDescent="0.3">
      <c r="A37" s="1">
        <v>20</v>
      </c>
      <c r="B37" s="162" t="s">
        <v>34</v>
      </c>
      <c r="C37" s="163"/>
      <c r="D37" s="49">
        <v>770</v>
      </c>
      <c r="E37" s="87" t="s">
        <v>41</v>
      </c>
      <c r="F37" s="50"/>
      <c r="G37" s="164">
        <v>2.0000000000000001E-4</v>
      </c>
      <c r="H37" s="165"/>
      <c r="I37" s="165"/>
      <c r="J37" s="166"/>
      <c r="K37" s="42"/>
      <c r="L37" s="42"/>
      <c r="M37" s="42"/>
      <c r="N37" s="42"/>
      <c r="O37" s="42"/>
      <c r="P37" s="42"/>
      <c r="Q37" s="42">
        <v>2.0000000000000001E-4</v>
      </c>
      <c r="R37" s="43"/>
      <c r="S37" s="44">
        <f t="shared" si="0"/>
        <v>4.0000000000000002E-4</v>
      </c>
      <c r="T37" s="91">
        <v>3.5000000000000003E-2</v>
      </c>
      <c r="U37" s="46">
        <f t="shared" si="1"/>
        <v>26.950000000000003</v>
      </c>
    </row>
    <row r="38" spans="1:22" x14ac:dyDescent="0.3">
      <c r="A38" s="1">
        <v>21</v>
      </c>
      <c r="B38" s="58" t="s">
        <v>35</v>
      </c>
      <c r="C38" s="59"/>
      <c r="D38" s="53">
        <v>18</v>
      </c>
      <c r="E38" s="54" t="s">
        <v>41</v>
      </c>
      <c r="F38" s="55"/>
      <c r="G38" s="57"/>
      <c r="H38" s="60"/>
      <c r="I38" s="60"/>
      <c r="J38" s="55"/>
      <c r="K38" s="56"/>
      <c r="L38" s="56"/>
      <c r="M38" s="56"/>
      <c r="N38" s="56"/>
      <c r="O38" s="56"/>
      <c r="P38" s="56"/>
      <c r="Q38" s="56"/>
      <c r="R38" s="57">
        <v>5.0000000000000001E-3</v>
      </c>
      <c r="S38" s="61" t="s">
        <v>59</v>
      </c>
      <c r="T38" s="62">
        <v>0.44</v>
      </c>
      <c r="U38" s="63">
        <f t="shared" si="1"/>
        <v>7.92</v>
      </c>
    </row>
    <row r="39" spans="1:22" ht="19.5" thickBot="1" x14ac:dyDescent="0.35">
      <c r="A39" s="1">
        <v>22</v>
      </c>
      <c r="B39" s="167" t="s">
        <v>60</v>
      </c>
      <c r="C39" s="168"/>
      <c r="D39" s="64">
        <v>36</v>
      </c>
      <c r="E39" s="25" t="s">
        <v>41</v>
      </c>
      <c r="F39" s="65">
        <v>2.5000000000000001E-2</v>
      </c>
      <c r="G39" s="169"/>
      <c r="H39" s="170"/>
      <c r="I39" s="170"/>
      <c r="J39" s="171"/>
      <c r="K39" s="66"/>
      <c r="L39" s="66"/>
      <c r="M39" s="66"/>
      <c r="N39" s="66"/>
      <c r="O39" s="66"/>
      <c r="P39" s="66"/>
      <c r="Q39" s="66"/>
      <c r="R39" s="67"/>
      <c r="S39" s="68">
        <f>SUM(F39:R39)</f>
        <v>2.5000000000000001E-2</v>
      </c>
      <c r="T39" s="69">
        <v>2.1800000000000002</v>
      </c>
      <c r="U39" s="70">
        <f>SUM(T39)*D39</f>
        <v>78.48</v>
      </c>
      <c r="V39" s="1" t="s">
        <v>80</v>
      </c>
    </row>
    <row r="40" spans="1:22" ht="18.75" customHeight="1" thickBot="1" x14ac:dyDescent="0.3">
      <c r="B40" s="71"/>
      <c r="C40" s="71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3" t="s">
        <v>61</v>
      </c>
      <c r="S40" s="124">
        <f>U18+U19+U20+U21+U22+U23+U24+U25+U26+U27+U28+U29+U30+U31+U32+U33+U34+U35+U36+U37+U38+U39</f>
        <v>5210.0699999999988</v>
      </c>
      <c r="T40" s="124"/>
      <c r="U40" s="125"/>
    </row>
    <row r="42" spans="1:22" ht="15" customHeight="1" x14ac:dyDescent="0.25">
      <c r="B42" s="100" t="s">
        <v>62</v>
      </c>
      <c r="C42" s="100"/>
      <c r="D42" s="100" t="s">
        <v>63</v>
      </c>
      <c r="E42" s="100"/>
      <c r="F42" s="100"/>
      <c r="G42" s="100" t="s">
        <v>64</v>
      </c>
      <c r="H42" s="100"/>
      <c r="I42" s="100"/>
      <c r="J42" s="100"/>
      <c r="K42" s="100"/>
      <c r="O42" s="1" t="s">
        <v>65</v>
      </c>
      <c r="P42" s="100" t="s">
        <v>6</v>
      </c>
      <c r="Q42" s="100"/>
      <c r="R42" s="100" t="s">
        <v>74</v>
      </c>
      <c r="S42" s="100"/>
    </row>
    <row r="44" spans="1:22" x14ac:dyDescent="0.3">
      <c r="B44" s="172" t="s">
        <v>66</v>
      </c>
      <c r="C44" s="172"/>
      <c r="D44" s="100" t="s">
        <v>63</v>
      </c>
      <c r="E44" s="100"/>
      <c r="F44" s="100"/>
      <c r="G44" s="100" t="s">
        <v>67</v>
      </c>
      <c r="H44" s="100"/>
      <c r="I44" s="100"/>
      <c r="J44" s="100"/>
      <c r="K44" s="100"/>
      <c r="O44" s="74" t="s">
        <v>68</v>
      </c>
      <c r="P44" s="100" t="s">
        <v>6</v>
      </c>
      <c r="Q44" s="100"/>
      <c r="R44" s="100" t="s">
        <v>69</v>
      </c>
      <c r="S44" s="100"/>
    </row>
    <row r="45" spans="1:22" x14ac:dyDescent="0.25">
      <c r="U45" s="93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B44:C44"/>
    <mergeCell ref="D44:F44"/>
    <mergeCell ref="G44:K44"/>
    <mergeCell ref="P44:Q44"/>
    <mergeCell ref="R44:S44"/>
    <mergeCell ref="S40:U40"/>
    <mergeCell ref="B42:C42"/>
    <mergeCell ref="D42:F42"/>
    <mergeCell ref="G42:K42"/>
    <mergeCell ref="P42:Q42"/>
    <mergeCell ref="R42:S42"/>
    <mergeCell ref="B37:C37"/>
    <mergeCell ref="G37:J37"/>
    <mergeCell ref="B39:C39"/>
    <mergeCell ref="G39:J39"/>
    <mergeCell ref="B34:C34"/>
    <mergeCell ref="G34:J34"/>
    <mergeCell ref="B36:C36"/>
    <mergeCell ref="G36:J36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2025-04-21T08:19:07Z</cp:lastPrinted>
  <dcterms:created xsi:type="dcterms:W3CDTF">2022-11-25T09:20:00Z</dcterms:created>
  <dcterms:modified xsi:type="dcterms:W3CDTF">2025-04-21T08:20:00Z</dcterms:modified>
</cp:coreProperties>
</file>