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0" i="1" l="1"/>
  <c r="W19" i="1" l="1"/>
  <c r="W26" i="1" l="1"/>
  <c r="K9" i="1"/>
  <c r="F16" i="1"/>
  <c r="G16" i="1"/>
  <c r="K16" i="1"/>
  <c r="L16" i="1"/>
  <c r="U18" i="1"/>
  <c r="W18" i="1"/>
  <c r="U20" i="1"/>
  <c r="W20" i="1"/>
  <c r="U21" i="1"/>
  <c r="W21" i="1"/>
  <c r="U22" i="1"/>
  <c r="W22" i="1"/>
  <c r="U23" i="1"/>
  <c r="W23" i="1"/>
  <c r="U24" i="1"/>
  <c r="W24" i="1"/>
  <c r="U25" i="1"/>
  <c r="W25" i="1"/>
  <c r="U27" i="1"/>
  <c r="W27" i="1"/>
  <c r="W28" i="1"/>
  <c r="U29" i="1"/>
  <c r="W29" i="1"/>
  <c r="U31" i="1"/>
  <c r="W31" i="1"/>
  <c r="U32" i="1"/>
  <c r="W32" i="1"/>
  <c r="W33" i="1"/>
  <c r="U34" i="1"/>
  <c r="W34" i="1"/>
  <c r="U35" i="1"/>
  <c r="W35" i="1"/>
  <c r="U36" i="1"/>
  <c r="W36" i="1"/>
  <c r="U37" i="1" l="1"/>
  <c r="N9" i="1" s="1"/>
  <c r="P10" i="1" s="1"/>
</calcChain>
</file>

<file path=xl/sharedStrings.xml><?xml version="1.0" encoding="utf-8"?>
<sst xmlns="http://schemas.openxmlformats.org/spreadsheetml/2006/main" count="106" uniqueCount="82">
  <si>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</si>
  <si>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</si>
  <si>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</si>
  <si>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</si>
  <si>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</si>
  <si>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</si>
  <si>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</si>
  <si>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</si>
  <si>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</si>
  <si>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</si>
  <si>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</si>
  <si>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</si>
  <si>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</si>
  <si>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</si>
  <si>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</si>
  <si>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</si>
  <si>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</si>
  <si>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</si>
  <si>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</si>
  <si>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</si>
  <si>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</si>
  <si>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</si>
  <si>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</si>
  <si>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</si>
  <si>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</si>
  <si>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</si>
  <si>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</si>
  <si>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</si>
  <si>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</si>
  <si>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</si>
  <si>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</si>
  <si>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</si>
  <si>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</si>
  <si>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</si>
  <si>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</si>
  <si>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</si>
  <si>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</si>
  <si>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</si>
  <si>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</si>
  <si>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</si>
  <si>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</si>
  <si>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</si>
  <si>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</si>
  <si>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</si>
  <si>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</si>
  <si>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</si>
  <si>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</si>
  <si>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</si>
  <si>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</si>
  <si>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</si>
  <si>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</si>
  <si>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</si>
  <si>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</si>
  <si>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</si>
  <si>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</si>
  <si>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</si>
  <si>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</si>
  <si>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</si>
  <si>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</si>
  <si>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</si>
  <si>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</si>
  <si>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</si>
  <si>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</si>
  <si>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</si>
  <si>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</si>
  <si>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</si>
  <si>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</si>
  <si>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</si>
  <si>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</si>
  <si>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</si>
  <si>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</si>
  <si>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</si>
  <si>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</si>
  <si>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шт</t>
  </si>
  <si>
    <t>Салат из отворной свеклы</t>
  </si>
  <si>
    <t>Свекла</t>
  </si>
  <si>
    <t>0,06</t>
  </si>
  <si>
    <t>Меню-требование на выдачу продуктов питания № 17</t>
  </si>
  <si>
    <t>23.04.2025г</t>
  </si>
  <si>
    <t>0,068</t>
  </si>
  <si>
    <t>0,1221</t>
  </si>
  <si>
    <t>0,0047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</si>
</sst>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/>
    </xf>
    <xf numFmtId="0" fontId="1" fillId="0" borderId="53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28" zoomScale="80" zoomScaleNormal="80" workbookViewId="0">
      <selection activeCell="L44" sqref="L44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65</v>
      </c>
      <c r="G1" s="85" t="s">
        <v>77</v>
      </c>
      <c r="H1" s="85"/>
      <c r="I1" s="85"/>
      <c r="J1" s="85"/>
      <c r="K1" s="85"/>
      <c r="L1" s="85"/>
      <c r="M1" s="85"/>
      <c r="N1" s="85"/>
      <c r="O1" s="59"/>
      <c r="P1" s="58"/>
    </row>
    <row r="2" spans="2:23" ht="15" customHeight="1" x14ac:dyDescent="0.3">
      <c r="B2" s="1" t="s">
        <v>69</v>
      </c>
      <c r="C2" s="86" t="s">
        <v>64</v>
      </c>
      <c r="D2" s="86"/>
      <c r="E2" s="87" t="s">
        <v>66</v>
      </c>
      <c r="F2" s="87"/>
      <c r="G2" s="85" t="s">
        <v>63</v>
      </c>
      <c r="H2" s="85"/>
      <c r="I2" s="85"/>
      <c r="J2" s="85"/>
      <c r="K2" s="86" t="s">
        <v>62</v>
      </c>
      <c r="L2" s="86"/>
      <c r="M2" s="86"/>
      <c r="N2" s="86"/>
      <c r="O2" s="3"/>
      <c r="Q2" s="86" t="s">
        <v>61</v>
      </c>
      <c r="R2" s="86"/>
      <c r="S2" s="86" t="s">
        <v>1</v>
      </c>
      <c r="T2" s="86"/>
      <c r="U2" s="88" t="s">
        <v>60</v>
      </c>
      <c r="V2" s="88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78</v>
      </c>
      <c r="G4" s="3"/>
      <c r="H4" s="55"/>
      <c r="I4" s="3"/>
      <c r="J4" s="55"/>
      <c r="K4" s="61" t="s">
        <v>72</v>
      </c>
      <c r="T4" s="86" t="s">
        <v>59</v>
      </c>
      <c r="U4" s="86"/>
    </row>
    <row r="5" spans="2:23" ht="15" customHeight="1" x14ac:dyDescent="0.25">
      <c r="B5" s="89" t="s">
        <v>58</v>
      </c>
      <c r="C5" s="90"/>
      <c r="D5" s="95" t="s">
        <v>57</v>
      </c>
      <c r="E5" s="96"/>
      <c r="F5" s="95" t="s">
        <v>56</v>
      </c>
      <c r="G5" s="101"/>
      <c r="H5" s="101"/>
      <c r="I5" s="101"/>
      <c r="J5" s="101"/>
      <c r="K5" s="95" t="s">
        <v>55</v>
      </c>
      <c r="L5" s="96"/>
      <c r="M5" s="72"/>
      <c r="N5" s="101" t="s">
        <v>54</v>
      </c>
      <c r="O5" s="101"/>
      <c r="P5" s="96"/>
      <c r="Q5" s="95" t="s">
        <v>53</v>
      </c>
      <c r="R5" s="96"/>
      <c r="T5" s="104" t="s">
        <v>52</v>
      </c>
      <c r="U5" s="104"/>
    </row>
    <row r="6" spans="2:23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73"/>
      <c r="N6" s="102"/>
      <c r="O6" s="102"/>
      <c r="P6" s="98"/>
      <c r="Q6" s="97"/>
      <c r="R6" s="98"/>
      <c r="T6" s="104">
        <v>504202</v>
      </c>
      <c r="U6" s="104"/>
    </row>
    <row r="7" spans="2:23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73"/>
      <c r="N7" s="102"/>
      <c r="O7" s="102"/>
      <c r="P7" s="98"/>
      <c r="Q7" s="97"/>
      <c r="R7" s="98"/>
    </row>
    <row r="8" spans="2:23" ht="63" customHeight="1" thickBot="1" x14ac:dyDescent="0.3">
      <c r="B8" s="54" t="s">
        <v>51</v>
      </c>
      <c r="C8" s="53" t="s">
        <v>50</v>
      </c>
      <c r="D8" s="99"/>
      <c r="E8" s="100"/>
      <c r="F8" s="99"/>
      <c r="G8" s="103"/>
      <c r="H8" s="103"/>
      <c r="I8" s="103"/>
      <c r="J8" s="103"/>
      <c r="K8" s="99"/>
      <c r="L8" s="100"/>
      <c r="M8" s="74"/>
      <c r="N8" s="103"/>
      <c r="O8" s="103"/>
      <c r="P8" s="100"/>
      <c r="Q8" s="99"/>
      <c r="R8" s="100"/>
      <c r="T8" s="1" t="s">
        <v>67</v>
      </c>
    </row>
    <row r="9" spans="2:23" ht="24" customHeight="1" thickBot="1" x14ac:dyDescent="0.3">
      <c r="B9" s="115"/>
      <c r="C9" s="116"/>
      <c r="D9" s="117">
        <v>60</v>
      </c>
      <c r="E9" s="118"/>
      <c r="F9" s="123">
        <v>119</v>
      </c>
      <c r="G9" s="124"/>
      <c r="H9" s="124"/>
      <c r="I9" s="124"/>
      <c r="J9" s="124"/>
      <c r="K9" s="125">
        <f>SUM(F9)*D9</f>
        <v>7140</v>
      </c>
      <c r="L9" s="111"/>
      <c r="M9" s="75"/>
      <c r="N9" s="110">
        <f>SUM(U37)/Q9</f>
        <v>59.072674418604649</v>
      </c>
      <c r="O9" s="110"/>
      <c r="P9" s="111"/>
      <c r="Q9" s="105">
        <v>86</v>
      </c>
      <c r="R9" s="106"/>
    </row>
    <row r="10" spans="2:23" ht="24.75" customHeight="1" thickBot="1" x14ac:dyDescent="0.3">
      <c r="B10" s="3"/>
      <c r="C10" s="3"/>
      <c r="D10" s="107" t="s">
        <v>49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9"/>
      <c r="O10" s="52"/>
      <c r="P10" s="110">
        <f>N9*Q9</f>
        <v>5080.25</v>
      </c>
      <c r="Q10" s="110"/>
      <c r="R10" s="111"/>
    </row>
    <row r="11" spans="2:23" ht="19.5" thickBot="1" x14ac:dyDescent="0.3"/>
    <row r="12" spans="2:23" ht="21" customHeight="1" thickBot="1" x14ac:dyDescent="0.3">
      <c r="B12" s="95" t="s">
        <v>48</v>
      </c>
      <c r="C12" s="96"/>
      <c r="D12" s="96" t="s">
        <v>47</v>
      </c>
      <c r="E12" s="112" t="s">
        <v>46</v>
      </c>
      <c r="F12" s="107" t="s">
        <v>45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9"/>
      <c r="U12" s="131" t="s">
        <v>44</v>
      </c>
      <c r="V12" s="112" t="s">
        <v>43</v>
      </c>
      <c r="W12" s="126" t="s">
        <v>42</v>
      </c>
    </row>
    <row r="13" spans="2:23" ht="17.25" customHeight="1" thickBot="1" x14ac:dyDescent="0.3">
      <c r="B13" s="97"/>
      <c r="C13" s="98"/>
      <c r="D13" s="98"/>
      <c r="E13" s="113"/>
      <c r="F13" s="107" t="s">
        <v>41</v>
      </c>
      <c r="G13" s="108"/>
      <c r="H13" s="108"/>
      <c r="I13" s="108"/>
      <c r="J13" s="108"/>
      <c r="K13" s="108"/>
      <c r="L13" s="107" t="s">
        <v>40</v>
      </c>
      <c r="M13" s="108"/>
      <c r="N13" s="108"/>
      <c r="O13" s="108"/>
      <c r="P13" s="108"/>
      <c r="Q13" s="109"/>
      <c r="R13" s="107" t="s">
        <v>39</v>
      </c>
      <c r="S13" s="108"/>
      <c r="T13" s="109"/>
      <c r="U13" s="132"/>
      <c r="V13" s="113"/>
      <c r="W13" s="127"/>
    </row>
    <row r="14" spans="2:23" ht="71.25" customHeight="1" thickBot="1" x14ac:dyDescent="0.3">
      <c r="B14" s="97"/>
      <c r="C14" s="98"/>
      <c r="D14" s="98"/>
      <c r="E14" s="113"/>
      <c r="F14" s="51" t="s">
        <v>38</v>
      </c>
      <c r="G14" s="129" t="s">
        <v>37</v>
      </c>
      <c r="H14" s="129"/>
      <c r="I14" s="129"/>
      <c r="J14" s="129"/>
      <c r="K14" s="49" t="s">
        <v>36</v>
      </c>
      <c r="L14" s="49" t="s">
        <v>35</v>
      </c>
      <c r="M14" s="76" t="s">
        <v>74</v>
      </c>
      <c r="N14" s="50" t="s">
        <v>34</v>
      </c>
      <c r="O14" s="50" t="s">
        <v>68</v>
      </c>
      <c r="P14" s="49" t="s">
        <v>18</v>
      </c>
      <c r="Q14" s="49" t="s">
        <v>20</v>
      </c>
      <c r="R14" s="49" t="s">
        <v>33</v>
      </c>
      <c r="S14" s="49" t="s">
        <v>20</v>
      </c>
      <c r="T14" s="48" t="s">
        <v>11</v>
      </c>
      <c r="U14" s="132"/>
      <c r="V14" s="113"/>
      <c r="W14" s="127"/>
    </row>
    <row r="15" spans="2:23" ht="15.75" customHeight="1" thickBot="1" x14ac:dyDescent="0.3">
      <c r="B15" s="99"/>
      <c r="C15" s="100"/>
      <c r="D15" s="100"/>
      <c r="E15" s="114"/>
      <c r="F15" s="38"/>
      <c r="G15" s="130"/>
      <c r="H15" s="130"/>
      <c r="I15" s="130"/>
      <c r="J15" s="130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33"/>
      <c r="V15" s="114"/>
      <c r="W15" s="128"/>
    </row>
    <row r="16" spans="2:23" x14ac:dyDescent="0.25">
      <c r="B16" s="119" t="s">
        <v>32</v>
      </c>
      <c r="C16" s="120"/>
      <c r="D16" s="46"/>
      <c r="E16" s="41"/>
      <c r="F16" s="45">
        <f>Q9</f>
        <v>86</v>
      </c>
      <c r="G16" s="90">
        <f>Q9</f>
        <v>86</v>
      </c>
      <c r="H16" s="121"/>
      <c r="I16" s="121"/>
      <c r="J16" s="122"/>
      <c r="K16" s="44">
        <f>Q9</f>
        <v>86</v>
      </c>
      <c r="L16" s="44">
        <f>Q9</f>
        <v>86</v>
      </c>
      <c r="M16" s="44">
        <v>86</v>
      </c>
      <c r="N16" s="44">
        <v>86</v>
      </c>
      <c r="O16" s="44">
        <v>86</v>
      </c>
      <c r="P16" s="44">
        <v>86</v>
      </c>
      <c r="Q16" s="44">
        <v>86</v>
      </c>
      <c r="R16" s="44">
        <v>86</v>
      </c>
      <c r="S16" s="44">
        <v>86</v>
      </c>
      <c r="T16" s="43">
        <v>86</v>
      </c>
      <c r="U16" s="42"/>
      <c r="V16" s="41"/>
      <c r="W16" s="40"/>
    </row>
    <row r="17" spans="1:23" ht="19.5" thickBot="1" x14ac:dyDescent="0.3">
      <c r="B17" s="139" t="s">
        <v>31</v>
      </c>
      <c r="C17" s="140"/>
      <c r="D17" s="39"/>
      <c r="E17" s="13" t="s">
        <v>30</v>
      </c>
      <c r="F17" s="38">
        <v>200</v>
      </c>
      <c r="G17" s="130">
        <v>200</v>
      </c>
      <c r="H17" s="130"/>
      <c r="I17" s="130"/>
      <c r="J17" s="130"/>
      <c r="K17" s="60" t="s">
        <v>70</v>
      </c>
      <c r="L17" s="37">
        <v>200</v>
      </c>
      <c r="M17" s="77">
        <v>40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41" t="s">
        <v>29</v>
      </c>
      <c r="C18" s="142"/>
      <c r="D18" s="32">
        <v>65</v>
      </c>
      <c r="E18" s="31" t="s">
        <v>10</v>
      </c>
      <c r="F18" s="30"/>
      <c r="G18" s="143"/>
      <c r="H18" s="144"/>
      <c r="I18" s="144"/>
      <c r="J18" s="145"/>
      <c r="K18" s="29"/>
      <c r="L18" s="29">
        <v>0.03</v>
      </c>
      <c r="M18" s="29"/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0.13</v>
      </c>
      <c r="V18" s="26">
        <v>11.18</v>
      </c>
      <c r="W18" s="25">
        <f>SUM(V18)*D18</f>
        <v>726.69999999999993</v>
      </c>
    </row>
    <row r="19" spans="1:23" x14ac:dyDescent="0.3">
      <c r="B19" s="79" t="s">
        <v>75</v>
      </c>
      <c r="C19" s="80"/>
      <c r="D19" s="32">
        <v>35</v>
      </c>
      <c r="E19" s="31" t="s">
        <v>10</v>
      </c>
      <c r="F19" s="30"/>
      <c r="G19" s="81"/>
      <c r="H19" s="82"/>
      <c r="I19" s="82"/>
      <c r="J19" s="78"/>
      <c r="K19" s="29"/>
      <c r="L19" s="29"/>
      <c r="M19" s="29">
        <v>0.06</v>
      </c>
      <c r="N19" s="29"/>
      <c r="O19" s="29"/>
      <c r="P19" s="29"/>
      <c r="Q19" s="29"/>
      <c r="R19" s="29"/>
      <c r="S19" s="29"/>
      <c r="T19" s="28"/>
      <c r="U19" s="9" t="s">
        <v>76</v>
      </c>
      <c r="V19" s="26">
        <v>5.16</v>
      </c>
      <c r="W19" s="25">
        <f>D19*V19</f>
        <v>180.6</v>
      </c>
    </row>
    <row r="20" spans="1:23" x14ac:dyDescent="0.3">
      <c r="A20" s="1">
        <v>2</v>
      </c>
      <c r="B20" s="134" t="s">
        <v>28</v>
      </c>
      <c r="C20" s="135"/>
      <c r="D20" s="22">
        <v>40</v>
      </c>
      <c r="E20" s="18" t="s">
        <v>10</v>
      </c>
      <c r="F20" s="21"/>
      <c r="G20" s="136"/>
      <c r="H20" s="137"/>
      <c r="I20" s="137"/>
      <c r="J20" s="138"/>
      <c r="K20" s="16"/>
      <c r="L20" s="16">
        <v>4.0000000000000001E-3</v>
      </c>
      <c r="M20" s="16"/>
      <c r="N20" s="16"/>
      <c r="O20" s="16"/>
      <c r="P20" s="16"/>
      <c r="Q20" s="16"/>
      <c r="R20" s="16"/>
      <c r="S20" s="16"/>
      <c r="T20" s="20"/>
      <c r="U20" s="9">
        <f t="shared" ref="U20:U25" si="0">SUM(F20:T20)</f>
        <v>4.0000000000000001E-3</v>
      </c>
      <c r="V20" s="8">
        <v>0.34</v>
      </c>
      <c r="W20" s="7">
        <f t="shared" ref="W20:W36" si="1">SUM(V20)*D20</f>
        <v>13.600000000000001</v>
      </c>
    </row>
    <row r="21" spans="1:23" x14ac:dyDescent="0.3">
      <c r="A21" s="1">
        <v>3</v>
      </c>
      <c r="B21" s="134" t="s">
        <v>27</v>
      </c>
      <c r="C21" s="135"/>
      <c r="D21" s="22">
        <v>55</v>
      </c>
      <c r="E21" s="18" t="s">
        <v>10</v>
      </c>
      <c r="F21" s="21"/>
      <c r="G21" s="136"/>
      <c r="H21" s="137"/>
      <c r="I21" s="137"/>
      <c r="J21" s="138"/>
      <c r="K21" s="16"/>
      <c r="L21" s="16">
        <v>3.4250000000000003E-2</v>
      </c>
      <c r="M21" s="16"/>
      <c r="N21" s="16"/>
      <c r="O21" s="16"/>
      <c r="P21" s="16"/>
      <c r="Q21" s="16"/>
      <c r="R21" s="16"/>
      <c r="S21" s="16"/>
      <c r="T21" s="20"/>
      <c r="U21" s="9">
        <f t="shared" si="0"/>
        <v>3.4250000000000003E-2</v>
      </c>
      <c r="V21" s="83">
        <v>2.9460000000000002</v>
      </c>
      <c r="W21" s="7">
        <f t="shared" si="1"/>
        <v>162.03</v>
      </c>
    </row>
    <row r="22" spans="1:23" x14ac:dyDescent="0.3">
      <c r="A22" s="1">
        <v>4</v>
      </c>
      <c r="B22" s="134" t="s">
        <v>26</v>
      </c>
      <c r="C22" s="135"/>
      <c r="D22" s="22">
        <v>45</v>
      </c>
      <c r="E22" s="18" t="s">
        <v>10</v>
      </c>
      <c r="F22" s="21"/>
      <c r="G22" s="136"/>
      <c r="H22" s="137"/>
      <c r="I22" s="137"/>
      <c r="J22" s="138"/>
      <c r="K22" s="16"/>
      <c r="L22" s="16">
        <v>4.0000000000000001E-3</v>
      </c>
      <c r="M22" s="16">
        <v>2E-3</v>
      </c>
      <c r="N22" s="16">
        <v>5.0000000000000001E-3</v>
      </c>
      <c r="O22" s="16"/>
      <c r="P22" s="16"/>
      <c r="Q22" s="16"/>
      <c r="R22" s="16"/>
      <c r="S22" s="16"/>
      <c r="T22" s="20"/>
      <c r="U22" s="9">
        <f t="shared" si="0"/>
        <v>1.0999999999999999E-2</v>
      </c>
      <c r="V22" s="8">
        <v>0.95</v>
      </c>
      <c r="W22" s="7">
        <f t="shared" si="1"/>
        <v>42.75</v>
      </c>
    </row>
    <row r="23" spans="1:23" x14ac:dyDescent="0.3">
      <c r="A23" s="1">
        <v>5</v>
      </c>
      <c r="B23" s="134" t="s">
        <v>25</v>
      </c>
      <c r="C23" s="135"/>
      <c r="D23" s="22">
        <v>314</v>
      </c>
      <c r="E23" s="18" t="s">
        <v>10</v>
      </c>
      <c r="F23" s="21"/>
      <c r="G23" s="136"/>
      <c r="H23" s="137"/>
      <c r="I23" s="137"/>
      <c r="J23" s="138"/>
      <c r="K23" s="16"/>
      <c r="L23" s="16">
        <v>1.6000000000000001E-3</v>
      </c>
      <c r="M23" s="16"/>
      <c r="N23" s="16"/>
      <c r="O23" s="16"/>
      <c r="P23" s="16"/>
      <c r="Q23" s="16"/>
      <c r="R23" s="16"/>
      <c r="S23" s="16"/>
      <c r="T23" s="20"/>
      <c r="U23" s="9">
        <f t="shared" si="0"/>
        <v>1.6000000000000001E-3</v>
      </c>
      <c r="V23" s="8">
        <v>0.14000000000000001</v>
      </c>
      <c r="W23" s="7">
        <f t="shared" si="1"/>
        <v>43.96</v>
      </c>
    </row>
    <row r="24" spans="1:23" x14ac:dyDescent="0.3">
      <c r="A24" s="1">
        <v>6</v>
      </c>
      <c r="B24" s="134" t="s">
        <v>24</v>
      </c>
      <c r="C24" s="135"/>
      <c r="D24" s="22">
        <v>156</v>
      </c>
      <c r="E24" s="18" t="s">
        <v>14</v>
      </c>
      <c r="F24" s="21"/>
      <c r="G24" s="136"/>
      <c r="H24" s="137"/>
      <c r="I24" s="137"/>
      <c r="J24" s="138"/>
      <c r="K24" s="16"/>
      <c r="L24" s="16">
        <v>2E-3</v>
      </c>
      <c r="M24" s="16">
        <v>2E-3</v>
      </c>
      <c r="N24" s="16">
        <v>1E-3</v>
      </c>
      <c r="O24" s="16"/>
      <c r="P24" s="16"/>
      <c r="Q24" s="16"/>
      <c r="R24" s="16"/>
      <c r="S24" s="16"/>
      <c r="T24" s="20"/>
      <c r="U24" s="9">
        <f t="shared" si="0"/>
        <v>5.0000000000000001E-3</v>
      </c>
      <c r="V24" s="8">
        <v>0.43</v>
      </c>
      <c r="W24" s="7">
        <f t="shared" si="1"/>
        <v>67.08</v>
      </c>
    </row>
    <row r="25" spans="1:23" x14ac:dyDescent="0.3">
      <c r="A25" s="1">
        <v>7</v>
      </c>
      <c r="B25" s="134" t="s">
        <v>23</v>
      </c>
      <c r="C25" s="135"/>
      <c r="D25" s="22">
        <v>278</v>
      </c>
      <c r="E25" s="18" t="s">
        <v>10</v>
      </c>
      <c r="F25" s="21"/>
      <c r="G25" s="136"/>
      <c r="H25" s="137"/>
      <c r="I25" s="137"/>
      <c r="J25" s="138"/>
      <c r="K25" s="16"/>
      <c r="L25" s="16">
        <v>5.0000000000000001E-3</v>
      </c>
      <c r="M25" s="16"/>
      <c r="N25" s="16"/>
      <c r="O25" s="16"/>
      <c r="P25" s="16"/>
      <c r="Q25" s="16"/>
      <c r="R25" s="16"/>
      <c r="S25" s="16"/>
      <c r="T25" s="20"/>
      <c r="U25" s="9">
        <f t="shared" si="0"/>
        <v>5.0000000000000001E-3</v>
      </c>
      <c r="V25" s="8">
        <v>0.43</v>
      </c>
      <c r="W25" s="7">
        <f t="shared" si="1"/>
        <v>119.53999999999999</v>
      </c>
    </row>
    <row r="26" spans="1:23" x14ac:dyDescent="0.3">
      <c r="B26" s="66" t="s">
        <v>22</v>
      </c>
      <c r="C26" s="67"/>
      <c r="D26" s="22">
        <v>240</v>
      </c>
      <c r="E26" s="71" t="s">
        <v>10</v>
      </c>
      <c r="F26" s="21"/>
      <c r="G26" s="68"/>
      <c r="H26" s="69"/>
      <c r="I26" s="69"/>
      <c r="J26" s="70"/>
      <c r="K26" s="16"/>
      <c r="L26" s="16"/>
      <c r="M26" s="16"/>
      <c r="N26" s="16">
        <v>6.8000000000000005E-2</v>
      </c>
      <c r="O26" s="16"/>
      <c r="P26" s="16"/>
      <c r="Q26" s="16"/>
      <c r="R26" s="16"/>
      <c r="S26" s="16"/>
      <c r="T26" s="65"/>
      <c r="U26" s="9" t="s">
        <v>79</v>
      </c>
      <c r="V26" s="8">
        <v>5.85</v>
      </c>
      <c r="W26" s="7">
        <f t="shared" si="1"/>
        <v>1404</v>
      </c>
    </row>
    <row r="27" spans="1:23" ht="15.75" customHeight="1" x14ac:dyDescent="0.3">
      <c r="A27" s="1">
        <v>9</v>
      </c>
      <c r="B27" s="134" t="s">
        <v>21</v>
      </c>
      <c r="C27" s="135"/>
      <c r="D27" s="22">
        <v>8.5</v>
      </c>
      <c r="E27" s="64" t="s">
        <v>73</v>
      </c>
      <c r="F27" s="21"/>
      <c r="G27" s="136"/>
      <c r="H27" s="137"/>
      <c r="I27" s="137"/>
      <c r="J27" s="138"/>
      <c r="K27" s="16"/>
      <c r="L27" s="16"/>
      <c r="M27" s="16"/>
      <c r="N27" s="16">
        <v>8.9999999999999993E-3</v>
      </c>
      <c r="O27" s="16"/>
      <c r="P27" s="16"/>
      <c r="Q27" s="16"/>
      <c r="R27" s="16"/>
      <c r="S27" s="16"/>
      <c r="T27" s="20"/>
      <c r="U27" s="9">
        <f>SUM(F27:T27)</f>
        <v>8.9999999999999993E-3</v>
      </c>
      <c r="V27" s="8">
        <v>15</v>
      </c>
      <c r="W27" s="7">
        <f t="shared" si="1"/>
        <v>127.5</v>
      </c>
    </row>
    <row r="28" spans="1:23" x14ac:dyDescent="0.3">
      <c r="A28" s="1">
        <v>10</v>
      </c>
      <c r="B28" s="134" t="s">
        <v>20</v>
      </c>
      <c r="C28" s="135"/>
      <c r="D28" s="24">
        <v>49</v>
      </c>
      <c r="E28" s="18" t="s">
        <v>10</v>
      </c>
      <c r="F28" s="23"/>
      <c r="G28" s="136"/>
      <c r="H28" s="137"/>
      <c r="I28" s="137"/>
      <c r="J28" s="138"/>
      <c r="K28" s="16">
        <v>0.03</v>
      </c>
      <c r="L28" s="16"/>
      <c r="M28" s="16"/>
      <c r="N28" s="16">
        <v>0.01</v>
      </c>
      <c r="O28" s="16"/>
      <c r="P28" s="16"/>
      <c r="Q28" s="16">
        <v>0.05</v>
      </c>
      <c r="R28" s="16"/>
      <c r="S28" s="16">
        <v>3.2099999999999997E-2</v>
      </c>
      <c r="T28" s="20"/>
      <c r="U28" s="9" t="s">
        <v>80</v>
      </c>
      <c r="V28" s="8">
        <v>10.5</v>
      </c>
      <c r="W28" s="7">
        <f t="shared" si="1"/>
        <v>514.5</v>
      </c>
    </row>
    <row r="29" spans="1:23" x14ac:dyDescent="0.3">
      <c r="A29" s="1">
        <v>13</v>
      </c>
      <c r="B29" s="134" t="s">
        <v>19</v>
      </c>
      <c r="C29" s="135"/>
      <c r="D29" s="22">
        <v>861</v>
      </c>
      <c r="E29" s="18" t="s">
        <v>10</v>
      </c>
      <c r="F29" s="21"/>
      <c r="G29" s="136"/>
      <c r="H29" s="137"/>
      <c r="I29" s="137"/>
      <c r="J29" s="138"/>
      <c r="K29" s="16">
        <v>4.1999999999999997E-3</v>
      </c>
      <c r="L29" s="16"/>
      <c r="M29" s="16"/>
      <c r="N29" s="16"/>
      <c r="O29" s="16"/>
      <c r="P29" s="16"/>
      <c r="Q29" s="16"/>
      <c r="R29" s="16"/>
      <c r="S29" s="16"/>
      <c r="T29" s="20"/>
      <c r="U29" s="9">
        <f t="shared" ref="U29:U36" si="2">SUM(F29:T29)</f>
        <v>4.1999999999999997E-3</v>
      </c>
      <c r="V29" s="8">
        <v>0.36</v>
      </c>
      <c r="W29" s="7">
        <f t="shared" si="1"/>
        <v>309.95999999999998</v>
      </c>
    </row>
    <row r="30" spans="1:23" x14ac:dyDescent="0.3">
      <c r="A30" s="1">
        <v>14</v>
      </c>
      <c r="B30" s="134" t="s">
        <v>18</v>
      </c>
      <c r="C30" s="135"/>
      <c r="D30" s="22">
        <v>180</v>
      </c>
      <c r="E30" s="62" t="s">
        <v>10</v>
      </c>
      <c r="F30" s="21"/>
      <c r="G30" s="136"/>
      <c r="H30" s="137"/>
      <c r="I30" s="137"/>
      <c r="J30" s="138"/>
      <c r="K30" s="16"/>
      <c r="L30" s="16"/>
      <c r="M30" s="16"/>
      <c r="N30" s="16"/>
      <c r="O30" s="16"/>
      <c r="P30" s="16">
        <v>4.7000000000000002E-3</v>
      </c>
      <c r="Q30" s="16"/>
      <c r="R30" s="16"/>
      <c r="S30" s="16"/>
      <c r="T30" s="20"/>
      <c r="U30" s="9" t="s">
        <v>81</v>
      </c>
      <c r="V30" s="8">
        <v>0.4</v>
      </c>
      <c r="W30" s="7">
        <f t="shared" si="1"/>
        <v>72</v>
      </c>
    </row>
    <row r="31" spans="1:23" x14ac:dyDescent="0.3">
      <c r="A31" s="1">
        <v>15</v>
      </c>
      <c r="B31" s="134" t="s">
        <v>17</v>
      </c>
      <c r="C31" s="135"/>
      <c r="D31" s="22">
        <v>74</v>
      </c>
      <c r="E31" s="18" t="s">
        <v>10</v>
      </c>
      <c r="F31" s="21">
        <v>3.0000000000000001E-3</v>
      </c>
      <c r="G31" s="136">
        <v>0.01</v>
      </c>
      <c r="H31" s="137"/>
      <c r="I31" s="137"/>
      <c r="J31" s="138"/>
      <c r="K31" s="16"/>
      <c r="L31" s="16"/>
      <c r="M31" s="16"/>
      <c r="N31" s="16"/>
      <c r="O31" s="16"/>
      <c r="P31" s="16">
        <v>0.01</v>
      </c>
      <c r="Q31" s="16"/>
      <c r="R31" s="16"/>
      <c r="S31" s="16"/>
      <c r="T31" s="20"/>
      <c r="U31" s="9">
        <f t="shared" si="2"/>
        <v>2.3E-2</v>
      </c>
      <c r="V31" s="8">
        <v>1.98</v>
      </c>
      <c r="W31" s="7">
        <f t="shared" si="1"/>
        <v>146.52000000000001</v>
      </c>
    </row>
    <row r="32" spans="1:23" x14ac:dyDescent="0.3">
      <c r="A32" s="1">
        <v>16</v>
      </c>
      <c r="B32" s="146" t="s">
        <v>16</v>
      </c>
      <c r="C32" s="147"/>
      <c r="D32" s="19">
        <v>77</v>
      </c>
      <c r="E32" s="18" t="s">
        <v>10</v>
      </c>
      <c r="F32" s="17"/>
      <c r="G32" s="148"/>
      <c r="H32" s="149"/>
      <c r="I32" s="149"/>
      <c r="J32" s="150"/>
      <c r="K32" s="16"/>
      <c r="L32" s="16"/>
      <c r="M32" s="16"/>
      <c r="N32" s="16"/>
      <c r="O32" s="16"/>
      <c r="P32" s="16"/>
      <c r="Q32" s="16"/>
      <c r="R32" s="16">
        <v>0.02</v>
      </c>
      <c r="S32" s="16"/>
      <c r="T32" s="20"/>
      <c r="U32" s="9">
        <f t="shared" si="2"/>
        <v>0.02</v>
      </c>
      <c r="V32" s="8">
        <v>1.72</v>
      </c>
      <c r="W32" s="7">
        <f t="shared" si="1"/>
        <v>132.44</v>
      </c>
    </row>
    <row r="33" spans="1:23" x14ac:dyDescent="0.3">
      <c r="A33" s="1">
        <v>17</v>
      </c>
      <c r="B33" s="146" t="s">
        <v>15</v>
      </c>
      <c r="C33" s="147"/>
      <c r="D33" s="19">
        <v>88</v>
      </c>
      <c r="E33" s="18" t="s">
        <v>14</v>
      </c>
      <c r="F33" s="17">
        <v>0.04</v>
      </c>
      <c r="G33" s="148">
        <v>0.03</v>
      </c>
      <c r="H33" s="149"/>
      <c r="I33" s="149"/>
      <c r="J33" s="150"/>
      <c r="K33" s="16"/>
      <c r="L33" s="16"/>
      <c r="M33" s="16"/>
      <c r="N33" s="16"/>
      <c r="O33" s="16">
        <v>0.01</v>
      </c>
      <c r="P33" s="16"/>
      <c r="Q33" s="16"/>
      <c r="R33" s="16">
        <v>2.5000000000000001E-2</v>
      </c>
      <c r="S33" s="16"/>
      <c r="T33" s="20"/>
      <c r="U33" s="84">
        <v>0.105</v>
      </c>
      <c r="V33" s="8">
        <v>9</v>
      </c>
      <c r="W33" s="7">
        <f t="shared" si="1"/>
        <v>792</v>
      </c>
    </row>
    <row r="34" spans="1:23" x14ac:dyDescent="0.3">
      <c r="A34" s="1">
        <v>18</v>
      </c>
      <c r="B34" s="146" t="s">
        <v>13</v>
      </c>
      <c r="C34" s="147"/>
      <c r="D34" s="19">
        <v>53</v>
      </c>
      <c r="E34" s="18" t="s">
        <v>10</v>
      </c>
      <c r="F34" s="17">
        <v>2.5000000000000001E-2</v>
      </c>
      <c r="G34" s="148"/>
      <c r="H34" s="149"/>
      <c r="I34" s="149"/>
      <c r="J34" s="150"/>
      <c r="K34" s="16"/>
      <c r="L34" s="16"/>
      <c r="M34" s="16"/>
      <c r="N34" s="16"/>
      <c r="O34" s="16"/>
      <c r="P34" s="16"/>
      <c r="Q34" s="16"/>
      <c r="R34" s="16"/>
      <c r="S34" s="16"/>
      <c r="T34" s="15"/>
      <c r="U34" s="9">
        <f t="shared" si="2"/>
        <v>2.5000000000000001E-2</v>
      </c>
      <c r="V34" s="8">
        <v>2.15</v>
      </c>
      <c r="W34" s="7">
        <f t="shared" si="1"/>
        <v>113.94999999999999</v>
      </c>
    </row>
    <row r="35" spans="1:23" x14ac:dyDescent="0.3">
      <c r="A35" s="1">
        <v>19</v>
      </c>
      <c r="B35" s="146" t="s">
        <v>12</v>
      </c>
      <c r="C35" s="147"/>
      <c r="D35" s="19">
        <v>1050</v>
      </c>
      <c r="E35" s="63" t="s">
        <v>10</v>
      </c>
      <c r="F35" s="17"/>
      <c r="G35" s="148">
        <v>1.1999999999999999E-3</v>
      </c>
      <c r="H35" s="149"/>
      <c r="I35" s="149"/>
      <c r="J35" s="150"/>
      <c r="K35" s="16"/>
      <c r="L35" s="16"/>
      <c r="M35" s="16"/>
      <c r="N35" s="16"/>
      <c r="O35" s="16"/>
      <c r="P35" s="16"/>
      <c r="Q35" s="16"/>
      <c r="R35" s="16"/>
      <c r="S35" s="16" t="s">
        <v>67</v>
      </c>
      <c r="T35" s="15"/>
      <c r="U35" s="9">
        <f t="shared" si="2"/>
        <v>1.1999999999999999E-3</v>
      </c>
      <c r="V35" s="8">
        <v>0.1</v>
      </c>
      <c r="W35" s="7">
        <f t="shared" si="1"/>
        <v>105</v>
      </c>
    </row>
    <row r="36" spans="1:23" ht="19.5" thickBot="1" x14ac:dyDescent="0.35">
      <c r="A36" s="1">
        <v>20</v>
      </c>
      <c r="B36" s="151" t="s">
        <v>11</v>
      </c>
      <c r="C36" s="152"/>
      <c r="D36" s="14">
        <v>18</v>
      </c>
      <c r="E36" s="13" t="s">
        <v>10</v>
      </c>
      <c r="F36" s="12"/>
      <c r="G36" s="153"/>
      <c r="H36" s="154"/>
      <c r="I36" s="154"/>
      <c r="J36" s="155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0.34</v>
      </c>
      <c r="W36" s="7">
        <f t="shared" si="1"/>
        <v>6.12</v>
      </c>
    </row>
    <row r="37" spans="1:23" ht="18.75" customHeight="1" thickBot="1" x14ac:dyDescent="0.3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73"/>
      <c r="N37" s="4"/>
      <c r="O37" s="4"/>
      <c r="P37" s="4"/>
      <c r="Q37" s="4"/>
      <c r="R37" s="4"/>
      <c r="S37" s="4"/>
      <c r="T37" s="6" t="s">
        <v>9</v>
      </c>
      <c r="U37" s="110">
        <f>W18+W19+W20+W21+W22+W23+W24+W25+W26+W27+W28+W29+W30+W31+W32+W33+W34+W35+W36</f>
        <v>5080.25</v>
      </c>
      <c r="V37" s="110"/>
      <c r="W37" s="111"/>
    </row>
    <row r="38" spans="1:23" x14ac:dyDescent="0.25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73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 x14ac:dyDescent="0.25">
      <c r="B39" s="86" t="s">
        <v>8</v>
      </c>
      <c r="C39" s="86"/>
      <c r="D39" s="86" t="s">
        <v>4</v>
      </c>
      <c r="E39" s="86"/>
      <c r="F39" s="86"/>
      <c r="G39" s="86" t="s">
        <v>7</v>
      </c>
      <c r="H39" s="86"/>
      <c r="I39" s="86"/>
      <c r="J39" s="86"/>
      <c r="K39" s="86"/>
      <c r="Q39" s="1" t="s">
        <v>6</v>
      </c>
      <c r="R39" s="86" t="s">
        <v>1</v>
      </c>
      <c r="S39" s="86"/>
      <c r="T39" s="86" t="s">
        <v>71</v>
      </c>
      <c r="U39" s="86"/>
    </row>
    <row r="41" spans="1:23" x14ac:dyDescent="0.3">
      <c r="B41" s="156" t="s">
        <v>5</v>
      </c>
      <c r="C41" s="156"/>
      <c r="D41" s="86" t="s">
        <v>4</v>
      </c>
      <c r="E41" s="86"/>
      <c r="F41" s="86"/>
      <c r="G41" s="86" t="s">
        <v>3</v>
      </c>
      <c r="H41" s="86"/>
      <c r="I41" s="86"/>
      <c r="J41" s="86"/>
      <c r="K41" s="86"/>
      <c r="Q41" s="2" t="s">
        <v>2</v>
      </c>
      <c r="R41" s="86" t="s">
        <v>1</v>
      </c>
      <c r="S41" s="86"/>
      <c r="T41" s="86" t="s">
        <v>0</v>
      </c>
      <c r="U41" s="86"/>
    </row>
  </sheetData>
  <sheetProtection formatCells="0"/>
  <protectedRanges>
    <protectedRange sqref="L31:T36 B24:K25 B26:K26 B31:K36 B27:K28 L27:T28 B18:K23 L18:T23 B29:K30 L29:T30 L26:T26 L24:T25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8:C28"/>
    <mergeCell ref="G28:J28"/>
    <mergeCell ref="B29:C29"/>
    <mergeCell ref="G29:J29"/>
    <mergeCell ref="B27:C27"/>
    <mergeCell ref="G27:J27"/>
    <mergeCell ref="B23:C23"/>
    <mergeCell ref="G23:J23"/>
    <mergeCell ref="B24:C24"/>
    <mergeCell ref="G24:J24"/>
    <mergeCell ref="B25:C25"/>
    <mergeCell ref="G25:J25"/>
    <mergeCell ref="B21:C21"/>
    <mergeCell ref="G21:J21"/>
    <mergeCell ref="B22:C22"/>
    <mergeCell ref="G22:J22"/>
    <mergeCell ref="B17:C17"/>
    <mergeCell ref="G17:J17"/>
    <mergeCell ref="B18:C18"/>
    <mergeCell ref="G18:J18"/>
    <mergeCell ref="B20:C20"/>
    <mergeCell ref="G20:J20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2025-04-23T06:36:28Z</cp:lastPrinted>
  <dcterms:created xsi:type="dcterms:W3CDTF">2022-11-11T08:17:38Z</dcterms:created>
  <dcterms:modified xsi:type="dcterms:W3CDTF">2025-04-23T06:42:23Z</dcterms:modified>
</cp:coreProperties>
</file>