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25" i="1" l="1"/>
  <c r="V26" i="1" l="1"/>
  <c r="V35" i="1" l="1"/>
  <c r="N16" i="1" l="1"/>
  <c r="K9" i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T27" i="1"/>
  <c r="V27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6" i="1"/>
  <c r="V36" i="1"/>
  <c r="T37" i="1"/>
  <c r="V37" i="1"/>
  <c r="T38" i="1"/>
  <c r="V38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<sst xmlns="http://schemas.openxmlformats.org/spreadsheetml/2006/main" count="111" uniqueCount="88">
  <si>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</si>
  <si>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</si>
  <si>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</si>
  <si>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</si>
  <si>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</si>
  <si>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</si>
  <si>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</si>
  <si>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</si>
  <si>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</si>
  <si>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</si>
  <si>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</si>
  <si>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</si>
  <si>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</si>
  <si>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</si>
  <si>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</si>
  <si>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</si>
  <si>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</si>
  <si>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</si>
  <si>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</si>
  <si>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</si>
  <si>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</si>
  <si>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</si>
  <si>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</si>
  <si>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</si>
  <si>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</si>
  <si>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</si>
  <si>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</si>
  <si>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</si>
  <si>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</si>
  <si>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</si>
  <si>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</si>
  <si>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</si>
  <si>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</si>
  <si>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</si>
  <si>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</si>
  <si>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</si>
  <si>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</si>
  <si>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</si>
  <si>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</si>
  <si>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</si>
  <si>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</si>
  <si>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</si>
  <si>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</si>
  <si>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</si>
  <si>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</si>
  <si>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</si>
  <si>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</si>
  <si>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</si>
  <si>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</si>
  <si>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</si>
  <si>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</si>
  <si>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</si>
  <si>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</si>
  <si>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</si>
  <si>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</si>
  <si>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</si>
  <si>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</si>
  <si>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</si>
  <si>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</si>
  <si>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</si>
  <si>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</si>
  <si>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</si>
  <si>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</si>
  <si>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</si>
  <si>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</si>
  <si>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</si>
  <si>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</si>
  <si>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</si>
  <si>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</si>
  <si>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</si>
  <si>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</si>
  <si>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</si>
  <si>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</si>
  <si>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</si>
  <si>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</si>
  <si>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</si>
  <si>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</si>
  <si>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</si>
  <si>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</si>
  <si>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</si>
  <si>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</si>
  <si>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>Бутерброд с сыром</t>
  </si>
  <si>
    <t>Сыр</t>
  </si>
  <si>
    <t>Меню-требование на выдачу продуктов питания</t>
  </si>
  <si>
    <t>0,005</t>
  </si>
  <si>
    <t>0,037</t>
  </si>
  <si>
    <t>№18</t>
  </si>
  <si>
    <t>24.04.2025г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</si>
</sst>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RowColHeaders="0" tabSelected="1" topLeftCell="A12" zoomScale="70" zoomScaleNormal="70" workbookViewId="0">
      <selection activeCell="Y35" sqref="Y35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67</v>
      </c>
      <c r="C1" s="3"/>
      <c r="D1" s="3"/>
      <c r="E1" s="81" t="s">
        <v>83</v>
      </c>
      <c r="F1" s="81"/>
      <c r="G1" s="81"/>
      <c r="H1" s="81"/>
      <c r="I1" s="81"/>
      <c r="J1" s="81"/>
      <c r="K1" s="81"/>
      <c r="L1" s="81"/>
      <c r="M1" s="64" t="s">
        <v>86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72</v>
      </c>
      <c r="C2" s="81" t="s">
        <v>66</v>
      </c>
      <c r="D2" s="81"/>
      <c r="E2" s="132" t="s">
        <v>69</v>
      </c>
      <c r="F2" s="132"/>
      <c r="G2" s="81" t="s">
        <v>65</v>
      </c>
      <c r="H2" s="81"/>
      <c r="I2" s="81"/>
      <c r="J2" s="81"/>
      <c r="K2" s="81" t="s">
        <v>64</v>
      </c>
      <c r="L2" s="81"/>
      <c r="M2" s="3" t="s">
        <v>77</v>
      </c>
      <c r="N2" s="81" t="s">
        <v>63</v>
      </c>
      <c r="O2" s="81"/>
      <c r="P2" s="4"/>
      <c r="Q2" s="4"/>
      <c r="R2" s="81" t="s">
        <v>1</v>
      </c>
      <c r="S2" s="81"/>
      <c r="T2" s="130" t="s">
        <v>62</v>
      </c>
      <c r="U2" s="130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87</v>
      </c>
      <c r="C4" s="3"/>
      <c r="D4" s="3"/>
      <c r="E4" s="3"/>
      <c r="F4" s="3"/>
      <c r="G4" s="4"/>
      <c r="H4" s="7"/>
      <c r="I4" s="4"/>
      <c r="J4" s="7"/>
      <c r="K4" s="60" t="s">
        <v>79</v>
      </c>
      <c r="L4" s="3" t="s">
        <v>73</v>
      </c>
      <c r="M4" s="3"/>
      <c r="N4" s="3"/>
      <c r="O4" s="3"/>
      <c r="P4" s="3"/>
      <c r="Q4" s="3"/>
      <c r="R4" s="3"/>
      <c r="S4" s="81" t="s">
        <v>61</v>
      </c>
      <c r="T4" s="81"/>
      <c r="U4" s="3"/>
      <c r="V4" s="3"/>
    </row>
    <row r="5" spans="2:24" ht="15" customHeight="1" x14ac:dyDescent="0.25">
      <c r="B5" s="140" t="s">
        <v>60</v>
      </c>
      <c r="C5" s="96"/>
      <c r="D5" s="120" t="s">
        <v>59</v>
      </c>
      <c r="E5" s="117"/>
      <c r="F5" s="120" t="s">
        <v>58</v>
      </c>
      <c r="G5" s="133"/>
      <c r="H5" s="133"/>
      <c r="I5" s="133"/>
      <c r="J5" s="133"/>
      <c r="K5" s="120" t="s">
        <v>57</v>
      </c>
      <c r="L5" s="133" t="s">
        <v>56</v>
      </c>
      <c r="M5" s="117"/>
      <c r="N5" s="120" t="s">
        <v>55</v>
      </c>
      <c r="O5" s="117"/>
      <c r="P5" s="8"/>
      <c r="Q5" s="8"/>
      <c r="R5" s="3"/>
      <c r="S5" s="131" t="s">
        <v>54</v>
      </c>
      <c r="T5" s="131"/>
      <c r="U5" s="3"/>
      <c r="V5" s="3"/>
    </row>
    <row r="6" spans="2:24" ht="21" x14ac:dyDescent="0.25">
      <c r="B6" s="141"/>
      <c r="C6" s="142"/>
      <c r="D6" s="121"/>
      <c r="E6" s="118"/>
      <c r="F6" s="121"/>
      <c r="G6" s="134"/>
      <c r="H6" s="134"/>
      <c r="I6" s="134"/>
      <c r="J6" s="134"/>
      <c r="K6" s="121"/>
      <c r="L6" s="134"/>
      <c r="M6" s="118"/>
      <c r="N6" s="121"/>
      <c r="O6" s="118"/>
      <c r="P6" s="8"/>
      <c r="Q6" s="8"/>
      <c r="R6" s="3"/>
      <c r="S6" s="131">
        <v>504202</v>
      </c>
      <c r="T6" s="131"/>
      <c r="U6" s="3"/>
      <c r="V6" s="3"/>
    </row>
    <row r="7" spans="2:24" ht="27.75" customHeight="1" thickBot="1" x14ac:dyDescent="0.3">
      <c r="B7" s="143"/>
      <c r="C7" s="127"/>
      <c r="D7" s="121"/>
      <c r="E7" s="118"/>
      <c r="F7" s="121"/>
      <c r="G7" s="134"/>
      <c r="H7" s="134"/>
      <c r="I7" s="134"/>
      <c r="J7" s="134"/>
      <c r="K7" s="121"/>
      <c r="L7" s="134"/>
      <c r="M7" s="118"/>
      <c r="N7" s="121"/>
      <c r="O7" s="118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53</v>
      </c>
      <c r="C8" s="10" t="s">
        <v>52</v>
      </c>
      <c r="D8" s="122"/>
      <c r="E8" s="119"/>
      <c r="F8" s="122"/>
      <c r="G8" s="135"/>
      <c r="H8" s="135"/>
      <c r="I8" s="135"/>
      <c r="J8" s="135"/>
      <c r="K8" s="122"/>
      <c r="L8" s="135"/>
      <c r="M8" s="119"/>
      <c r="N8" s="122"/>
      <c r="O8" s="119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38"/>
      <c r="C9" s="139"/>
      <c r="D9" s="136">
        <v>60</v>
      </c>
      <c r="E9" s="137"/>
      <c r="F9" s="144">
        <v>119</v>
      </c>
      <c r="G9" s="145"/>
      <c r="H9" s="145"/>
      <c r="I9" s="145"/>
      <c r="J9" s="145"/>
      <c r="K9" s="11">
        <f>SUM(F9)*D9</f>
        <v>7140</v>
      </c>
      <c r="L9" s="82">
        <f>SUM(T40)/N9</f>
        <v>59.646046511627894</v>
      </c>
      <c r="M9" s="83"/>
      <c r="N9" s="93">
        <v>86</v>
      </c>
      <c r="O9" s="95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3" t="s">
        <v>51</v>
      </c>
      <c r="E10" s="94"/>
      <c r="F10" s="94"/>
      <c r="G10" s="94"/>
      <c r="H10" s="94"/>
      <c r="I10" s="94"/>
      <c r="J10" s="94"/>
      <c r="K10" s="94"/>
      <c r="L10" s="95"/>
      <c r="M10" s="82">
        <f>L9*N9</f>
        <v>5129.5599999999986</v>
      </c>
      <c r="N10" s="82"/>
      <c r="O10" s="83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120" t="s">
        <v>50</v>
      </c>
      <c r="C12" s="117"/>
      <c r="D12" s="117" t="s">
        <v>49</v>
      </c>
      <c r="E12" s="99" t="s">
        <v>48</v>
      </c>
      <c r="F12" s="93" t="s">
        <v>47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5"/>
      <c r="T12" s="90" t="s">
        <v>46</v>
      </c>
      <c r="U12" s="99" t="s">
        <v>45</v>
      </c>
      <c r="V12" s="84" t="s">
        <v>44</v>
      </c>
    </row>
    <row r="13" spans="2:24" ht="17.25" customHeight="1" thickBot="1" x14ac:dyDescent="0.3">
      <c r="B13" s="121"/>
      <c r="C13" s="118"/>
      <c r="D13" s="118"/>
      <c r="E13" s="100"/>
      <c r="F13" s="93" t="s">
        <v>43</v>
      </c>
      <c r="G13" s="94"/>
      <c r="H13" s="94"/>
      <c r="I13" s="94"/>
      <c r="J13" s="94"/>
      <c r="K13" s="95"/>
      <c r="L13" s="94"/>
      <c r="M13" s="94"/>
      <c r="N13" s="94"/>
      <c r="O13" s="94"/>
      <c r="P13" s="94"/>
      <c r="Q13" s="93" t="s">
        <v>42</v>
      </c>
      <c r="R13" s="94"/>
      <c r="S13" s="95"/>
      <c r="T13" s="91"/>
      <c r="U13" s="100"/>
      <c r="V13" s="85"/>
      <c r="X13" s="1" t="s">
        <v>75</v>
      </c>
    </row>
    <row r="14" spans="2:24" ht="126.75" thickBot="1" x14ac:dyDescent="0.3">
      <c r="B14" s="121"/>
      <c r="C14" s="118"/>
      <c r="D14" s="118"/>
      <c r="E14" s="100"/>
      <c r="F14" s="12" t="s">
        <v>41</v>
      </c>
      <c r="G14" s="115" t="s">
        <v>68</v>
      </c>
      <c r="H14" s="115"/>
      <c r="I14" s="115"/>
      <c r="J14" s="115"/>
      <c r="K14" s="13" t="s">
        <v>81</v>
      </c>
      <c r="L14" s="14" t="s">
        <v>40</v>
      </c>
      <c r="M14" s="14" t="s">
        <v>39</v>
      </c>
      <c r="N14" s="14"/>
      <c r="O14" s="14" t="s">
        <v>38</v>
      </c>
      <c r="P14" s="15" t="s">
        <v>21</v>
      </c>
      <c r="Q14" s="16" t="s">
        <v>71</v>
      </c>
      <c r="R14" s="59" t="s">
        <v>78</v>
      </c>
      <c r="S14" s="14" t="s">
        <v>13</v>
      </c>
      <c r="T14" s="91"/>
      <c r="U14" s="100"/>
      <c r="V14" s="85"/>
    </row>
    <row r="15" spans="2:24" ht="15.75" customHeight="1" thickBot="1" x14ac:dyDescent="0.3">
      <c r="B15" s="122"/>
      <c r="C15" s="119"/>
      <c r="D15" s="119"/>
      <c r="E15" s="101"/>
      <c r="F15" s="17"/>
      <c r="G15" s="116"/>
      <c r="H15" s="116"/>
      <c r="I15" s="116"/>
      <c r="J15" s="116"/>
      <c r="K15" s="18"/>
      <c r="L15" s="18"/>
      <c r="M15" s="18"/>
      <c r="N15" s="18"/>
      <c r="O15" s="18"/>
      <c r="P15" s="18"/>
      <c r="Q15" s="18"/>
      <c r="R15" s="18"/>
      <c r="S15" s="18"/>
      <c r="T15" s="92"/>
      <c r="U15" s="101"/>
      <c r="V15" s="86"/>
    </row>
    <row r="16" spans="2:24" ht="21" x14ac:dyDescent="0.25">
      <c r="B16" s="123" t="s">
        <v>37</v>
      </c>
      <c r="C16" s="124"/>
      <c r="D16" s="19"/>
      <c r="E16" s="20"/>
      <c r="F16" s="21">
        <f>N9</f>
        <v>86</v>
      </c>
      <c r="G16" s="96">
        <f>SUM(N9)</f>
        <v>86</v>
      </c>
      <c r="H16" s="97"/>
      <c r="I16" s="97"/>
      <c r="J16" s="98"/>
      <c r="K16" s="22">
        <f>SUM(N9)</f>
        <v>86</v>
      </c>
      <c r="L16" s="22">
        <f>SUM(N9)</f>
        <v>86</v>
      </c>
      <c r="M16" s="22">
        <f>SUM(N9)</f>
        <v>86</v>
      </c>
      <c r="N16" s="22">
        <f>SUM(N9)</f>
        <v>86</v>
      </c>
      <c r="O16" s="22">
        <f>SUM(N9)</f>
        <v>86</v>
      </c>
      <c r="P16" s="22">
        <f>SUM(N9)</f>
        <v>86</v>
      </c>
      <c r="Q16" s="22">
        <f>SUM(N9)</f>
        <v>86</v>
      </c>
      <c r="R16" s="22">
        <f>SUM(N9)</f>
        <v>86</v>
      </c>
      <c r="S16" s="22">
        <f>SUM(N9)</f>
        <v>86</v>
      </c>
      <c r="T16" s="23"/>
      <c r="U16" s="20"/>
      <c r="V16" s="24"/>
    </row>
    <row r="17" spans="1:22" ht="24.75" customHeight="1" thickBot="1" x14ac:dyDescent="0.3">
      <c r="B17" s="125" t="s">
        <v>36</v>
      </c>
      <c r="C17" s="126"/>
      <c r="D17" s="25"/>
      <c r="E17" s="26" t="s">
        <v>35</v>
      </c>
      <c r="F17" s="27">
        <v>200</v>
      </c>
      <c r="G17" s="127">
        <v>200</v>
      </c>
      <c r="H17" s="128"/>
      <c r="I17" s="128"/>
      <c r="J17" s="129"/>
      <c r="K17" s="28" t="s">
        <v>74</v>
      </c>
      <c r="L17" s="28">
        <v>200</v>
      </c>
      <c r="M17" s="28" t="s">
        <v>34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1" t="s">
        <v>33</v>
      </c>
      <c r="C18" s="112"/>
      <c r="D18" s="31">
        <v>156</v>
      </c>
      <c r="E18" s="32" t="s">
        <v>10</v>
      </c>
      <c r="F18" s="33"/>
      <c r="G18" s="87"/>
      <c r="H18" s="88"/>
      <c r="I18" s="88"/>
      <c r="J18" s="89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30" si="0">SUM(F18:S18)</f>
        <v>9.0000000000000011E-3</v>
      </c>
      <c r="U18" s="36">
        <v>0.77</v>
      </c>
      <c r="V18" s="37">
        <f t="shared" ref="V18:V39" si="1">SUM(U18)*D18</f>
        <v>120.12</v>
      </c>
    </row>
    <row r="19" spans="1:22" ht="21" x14ac:dyDescent="0.35">
      <c r="A19" s="1">
        <v>2</v>
      </c>
      <c r="B19" s="111" t="s">
        <v>32</v>
      </c>
      <c r="C19" s="112"/>
      <c r="D19" s="31">
        <v>45</v>
      </c>
      <c r="E19" s="32" t="s">
        <v>10</v>
      </c>
      <c r="F19" s="33"/>
      <c r="G19" s="87"/>
      <c r="H19" s="88"/>
      <c r="I19" s="88"/>
      <c r="J19" s="89"/>
      <c r="K19" s="34"/>
      <c r="L19" s="34">
        <v>3.0000000000000001E-3</v>
      </c>
      <c r="M19" s="34">
        <v>3.0000000000000001E-3</v>
      </c>
      <c r="N19" s="34"/>
      <c r="O19" s="34"/>
      <c r="P19" s="34"/>
      <c r="Q19" s="34"/>
      <c r="R19" s="34"/>
      <c r="S19" s="34"/>
      <c r="T19" s="35">
        <f t="shared" si="0"/>
        <v>6.0000000000000001E-3</v>
      </c>
      <c r="U19" s="36">
        <v>0.52</v>
      </c>
      <c r="V19" s="37">
        <f t="shared" si="1"/>
        <v>23.400000000000002</v>
      </c>
    </row>
    <row r="20" spans="1:22" ht="21" x14ac:dyDescent="0.35">
      <c r="A20" s="1">
        <v>3</v>
      </c>
      <c r="B20" s="111" t="s">
        <v>31</v>
      </c>
      <c r="C20" s="112"/>
      <c r="D20" s="31">
        <v>36</v>
      </c>
      <c r="E20" s="32" t="s">
        <v>10</v>
      </c>
      <c r="F20" s="33"/>
      <c r="G20" s="87"/>
      <c r="H20" s="88"/>
      <c r="I20" s="88"/>
      <c r="J20" s="89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1.29</v>
      </c>
      <c r="V20" s="37">
        <f t="shared" si="1"/>
        <v>46.44</v>
      </c>
    </row>
    <row r="21" spans="1:22" ht="21" x14ac:dyDescent="0.35">
      <c r="A21" s="1">
        <v>4</v>
      </c>
      <c r="B21" s="111" t="s">
        <v>30</v>
      </c>
      <c r="C21" s="112"/>
      <c r="D21" s="31">
        <v>65</v>
      </c>
      <c r="E21" s="32" t="s">
        <v>10</v>
      </c>
      <c r="F21" s="33"/>
      <c r="G21" s="87"/>
      <c r="H21" s="88"/>
      <c r="I21" s="88"/>
      <c r="J21" s="89"/>
      <c r="K21" s="34"/>
      <c r="L21" s="34">
        <v>3.5000000000000003E-2</v>
      </c>
      <c r="M21" s="34"/>
      <c r="N21" s="34"/>
      <c r="O21" s="34"/>
      <c r="P21" s="34"/>
      <c r="Q21" s="34"/>
      <c r="R21" s="34"/>
      <c r="S21" s="34"/>
      <c r="T21" s="35">
        <f t="shared" si="0"/>
        <v>3.5000000000000003E-2</v>
      </c>
      <c r="U21" s="36">
        <v>3.01</v>
      </c>
      <c r="V21" s="37">
        <f t="shared" si="1"/>
        <v>195.64999999999998</v>
      </c>
    </row>
    <row r="22" spans="1:22" ht="21" x14ac:dyDescent="0.35">
      <c r="A22" s="1">
        <v>5</v>
      </c>
      <c r="B22" s="111" t="s">
        <v>29</v>
      </c>
      <c r="C22" s="112"/>
      <c r="D22" s="31">
        <v>40</v>
      </c>
      <c r="E22" s="32" t="s">
        <v>10</v>
      </c>
      <c r="F22" s="33"/>
      <c r="G22" s="87"/>
      <c r="H22" s="88"/>
      <c r="I22" s="88"/>
      <c r="J22" s="89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0.52</v>
      </c>
      <c r="V22" s="37">
        <f t="shared" si="1"/>
        <v>20.8</v>
      </c>
    </row>
    <row r="23" spans="1:22" ht="21" x14ac:dyDescent="0.35">
      <c r="A23" s="1">
        <v>6</v>
      </c>
      <c r="B23" s="111" t="s">
        <v>28</v>
      </c>
      <c r="C23" s="112"/>
      <c r="D23" s="31">
        <v>278</v>
      </c>
      <c r="E23" s="32" t="s">
        <v>10</v>
      </c>
      <c r="F23" s="33"/>
      <c r="G23" s="87"/>
      <c r="H23" s="88"/>
      <c r="I23" s="88"/>
      <c r="J23" s="89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0.26</v>
      </c>
      <c r="V23" s="37">
        <f t="shared" si="1"/>
        <v>72.28</v>
      </c>
    </row>
    <row r="24" spans="1:22" ht="21" x14ac:dyDescent="0.35">
      <c r="A24" s="1">
        <v>7</v>
      </c>
      <c r="B24" s="111" t="s">
        <v>27</v>
      </c>
      <c r="C24" s="112"/>
      <c r="D24" s="31">
        <v>314</v>
      </c>
      <c r="E24" s="32" t="s">
        <v>10</v>
      </c>
      <c r="F24" s="33"/>
      <c r="G24" s="87"/>
      <c r="H24" s="88"/>
      <c r="I24" s="88"/>
      <c r="J24" s="89"/>
      <c r="K24" s="34"/>
      <c r="L24" s="34">
        <v>2E-3</v>
      </c>
      <c r="M24" s="34">
        <v>1.2999999999999999E-3</v>
      </c>
      <c r="N24" s="34"/>
      <c r="O24" s="34"/>
      <c r="P24" s="34"/>
      <c r="Q24" s="34"/>
      <c r="R24" s="34"/>
      <c r="S24" s="34"/>
      <c r="T24" s="35">
        <f t="shared" si="0"/>
        <v>3.3E-3</v>
      </c>
      <c r="U24" s="36">
        <v>0.28000000000000003</v>
      </c>
      <c r="V24" s="37">
        <f t="shared" si="1"/>
        <v>87.92</v>
      </c>
    </row>
    <row r="25" spans="1:22" ht="21" x14ac:dyDescent="0.35">
      <c r="A25" s="1">
        <v>8</v>
      </c>
      <c r="B25" s="39" t="s">
        <v>26</v>
      </c>
      <c r="C25" s="40" t="s">
        <v>25</v>
      </c>
      <c r="D25" s="79">
        <v>95</v>
      </c>
      <c r="E25" s="80" t="s">
        <v>24</v>
      </c>
      <c r="F25" s="33"/>
      <c r="G25" s="41"/>
      <c r="H25" s="42"/>
      <c r="I25" s="42"/>
      <c r="J25" s="43"/>
      <c r="K25" s="34"/>
      <c r="L25" s="34">
        <v>1.1599999999999999E-2</v>
      </c>
      <c r="M25" s="34"/>
      <c r="N25" s="34"/>
      <c r="O25" s="34"/>
      <c r="P25" s="34"/>
      <c r="Q25" s="34"/>
      <c r="R25" s="34"/>
      <c r="S25" s="34"/>
      <c r="T25" s="35">
        <f t="shared" si="0"/>
        <v>1.1599999999999999E-2</v>
      </c>
      <c r="U25" s="36">
        <v>1</v>
      </c>
      <c r="V25" s="37">
        <f>D25*U25</f>
        <v>95</v>
      </c>
    </row>
    <row r="26" spans="1:22" ht="21" x14ac:dyDescent="0.35">
      <c r="A26" s="1">
        <v>9</v>
      </c>
      <c r="B26" s="76" t="s">
        <v>82</v>
      </c>
      <c r="C26" s="77"/>
      <c r="D26" s="31">
        <v>680</v>
      </c>
      <c r="E26" s="78" t="s">
        <v>10</v>
      </c>
      <c r="F26" s="33"/>
      <c r="G26" s="73"/>
      <c r="H26" s="74"/>
      <c r="I26" s="74"/>
      <c r="J26" s="75"/>
      <c r="K26" s="34">
        <v>5.0000000000000001E-3</v>
      </c>
      <c r="L26" s="34"/>
      <c r="M26" s="34"/>
      <c r="N26" s="34"/>
      <c r="O26" s="34"/>
      <c r="P26" s="34"/>
      <c r="Q26" s="34"/>
      <c r="R26" s="34"/>
      <c r="S26" s="34"/>
      <c r="T26" s="35" t="s">
        <v>84</v>
      </c>
      <c r="U26" s="36">
        <v>0.43</v>
      </c>
      <c r="V26" s="37">
        <f t="shared" si="1"/>
        <v>292.39999999999998</v>
      </c>
    </row>
    <row r="27" spans="1:22" ht="21" x14ac:dyDescent="0.35">
      <c r="A27" s="1">
        <v>10</v>
      </c>
      <c r="B27" s="111" t="s">
        <v>23</v>
      </c>
      <c r="C27" s="112"/>
      <c r="D27" s="31">
        <v>600</v>
      </c>
      <c r="E27" s="32" t="s">
        <v>10</v>
      </c>
      <c r="F27" s="33"/>
      <c r="G27" s="87"/>
      <c r="H27" s="88"/>
      <c r="I27" s="88"/>
      <c r="J27" s="89"/>
      <c r="K27" s="34"/>
      <c r="L27" s="34"/>
      <c r="M27" s="34">
        <v>0.05</v>
      </c>
      <c r="N27" s="34"/>
      <c r="O27" s="34"/>
      <c r="P27" s="34"/>
      <c r="Q27" s="34"/>
      <c r="R27" s="34"/>
      <c r="S27" s="34"/>
      <c r="T27" s="35">
        <f t="shared" si="0"/>
        <v>0.05</v>
      </c>
      <c r="U27" s="36">
        <v>4.3</v>
      </c>
      <c r="V27" s="37">
        <f t="shared" si="1"/>
        <v>2580</v>
      </c>
    </row>
    <row r="28" spans="1:22" ht="21" x14ac:dyDescent="0.35">
      <c r="A28" s="1">
        <v>11</v>
      </c>
      <c r="B28" s="39" t="s">
        <v>22</v>
      </c>
      <c r="C28" s="40"/>
      <c r="D28" s="44">
        <v>50</v>
      </c>
      <c r="E28" s="32" t="s">
        <v>10</v>
      </c>
      <c r="F28" s="33"/>
      <c r="G28" s="41"/>
      <c r="H28" s="42"/>
      <c r="I28" s="42"/>
      <c r="J28" s="43"/>
      <c r="K28" s="34"/>
      <c r="L28" s="34"/>
      <c r="M28" s="34">
        <v>2.5000000000000001E-2</v>
      </c>
      <c r="N28" s="34"/>
      <c r="O28" s="34"/>
      <c r="P28" s="34"/>
      <c r="Q28" s="34"/>
      <c r="R28" s="34"/>
      <c r="S28" s="34"/>
      <c r="T28" s="35">
        <f t="shared" si="0"/>
        <v>2.5000000000000001E-2</v>
      </c>
      <c r="U28" s="36">
        <v>2.15</v>
      </c>
      <c r="V28" s="37">
        <f t="shared" si="1"/>
        <v>107.5</v>
      </c>
    </row>
    <row r="29" spans="1:22" ht="21" x14ac:dyDescent="0.35">
      <c r="A29" s="1">
        <v>12</v>
      </c>
      <c r="B29" s="111" t="s">
        <v>21</v>
      </c>
      <c r="C29" s="112"/>
      <c r="D29" s="45">
        <v>49</v>
      </c>
      <c r="E29" s="32" t="s">
        <v>10</v>
      </c>
      <c r="F29" s="46"/>
      <c r="G29" s="87"/>
      <c r="H29" s="88"/>
      <c r="I29" s="88"/>
      <c r="J29" s="89"/>
      <c r="K29" s="34">
        <v>0.03</v>
      </c>
      <c r="L29" s="34"/>
      <c r="M29" s="34">
        <v>0.01</v>
      </c>
      <c r="N29" s="34"/>
      <c r="O29" s="34"/>
      <c r="P29" s="34">
        <v>4.1399999999999999E-2</v>
      </c>
      <c r="Q29" s="34"/>
      <c r="R29" s="34"/>
      <c r="S29" s="34"/>
      <c r="T29" s="35">
        <f t="shared" si="0"/>
        <v>8.14E-2</v>
      </c>
      <c r="U29" s="36">
        <v>7</v>
      </c>
      <c r="V29" s="37">
        <f t="shared" si="1"/>
        <v>343</v>
      </c>
    </row>
    <row r="30" spans="1:22" ht="21" x14ac:dyDescent="0.35">
      <c r="A30" s="1">
        <v>13</v>
      </c>
      <c r="B30" s="111" t="s">
        <v>20</v>
      </c>
      <c r="C30" s="112"/>
      <c r="D30" s="31">
        <v>8.5</v>
      </c>
      <c r="E30" s="61" t="s">
        <v>80</v>
      </c>
      <c r="F30" s="33"/>
      <c r="G30" s="87"/>
      <c r="H30" s="88"/>
      <c r="I30" s="88"/>
      <c r="J30" s="89"/>
      <c r="K30" s="34"/>
      <c r="L30" s="34"/>
      <c r="M30" s="34">
        <v>6.0000000000000001E-3</v>
      </c>
      <c r="N30" s="34"/>
      <c r="O30" s="34"/>
      <c r="P30" s="34"/>
      <c r="Q30" s="34">
        <v>5.0000000000000001E-3</v>
      </c>
      <c r="R30" s="34"/>
      <c r="S30" s="34"/>
      <c r="T30" s="35">
        <f t="shared" si="0"/>
        <v>1.0999999999999999E-2</v>
      </c>
      <c r="U30" s="36">
        <v>15</v>
      </c>
      <c r="V30" s="37">
        <f t="shared" si="1"/>
        <v>127.5</v>
      </c>
    </row>
    <row r="31" spans="1:22" ht="21" x14ac:dyDescent="0.35">
      <c r="A31" s="1">
        <v>14</v>
      </c>
      <c r="B31" s="39" t="s">
        <v>19</v>
      </c>
      <c r="C31" s="40"/>
      <c r="D31" s="31">
        <v>88</v>
      </c>
      <c r="E31" s="32" t="s">
        <v>18</v>
      </c>
      <c r="F31" s="33">
        <v>4.8000000000000001E-2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0.01</v>
      </c>
      <c r="R31" s="34"/>
      <c r="S31" s="34"/>
      <c r="T31" s="146">
        <v>5.8000000000000003E-2</v>
      </c>
      <c r="U31" s="36">
        <v>5</v>
      </c>
      <c r="V31" s="37">
        <f t="shared" si="1"/>
        <v>440</v>
      </c>
    </row>
    <row r="32" spans="1:22" ht="21" x14ac:dyDescent="0.35">
      <c r="A32" s="1">
        <v>15</v>
      </c>
      <c r="B32" s="111" t="s">
        <v>17</v>
      </c>
      <c r="C32" s="112"/>
      <c r="D32" s="31">
        <v>80</v>
      </c>
      <c r="E32" s="32" t="s">
        <v>10</v>
      </c>
      <c r="F32" s="33"/>
      <c r="G32" s="87"/>
      <c r="H32" s="88"/>
      <c r="I32" s="88"/>
      <c r="J32" s="89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39" si="2">SUM(F32:S32)</f>
        <v>8.0000000000000002E-3</v>
      </c>
      <c r="U32" s="36">
        <v>0.69</v>
      </c>
      <c r="V32" s="37">
        <f t="shared" si="1"/>
        <v>55.199999999999996</v>
      </c>
    </row>
    <row r="33" spans="1:22" ht="21" x14ac:dyDescent="0.35">
      <c r="A33" s="1">
        <v>16</v>
      </c>
      <c r="B33" s="111" t="s">
        <v>16</v>
      </c>
      <c r="C33" s="112"/>
      <c r="D33" s="31">
        <v>74</v>
      </c>
      <c r="E33" s="32" t="s">
        <v>10</v>
      </c>
      <c r="F33" s="33">
        <v>3.0000000000000001E-3</v>
      </c>
      <c r="G33" s="87">
        <v>0.01</v>
      </c>
      <c r="H33" s="88"/>
      <c r="I33" s="88"/>
      <c r="J33" s="89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3.5999999999999997E-2</v>
      </c>
      <c r="U33" s="36">
        <v>3.1</v>
      </c>
      <c r="V33" s="37">
        <f t="shared" si="1"/>
        <v>229.4</v>
      </c>
    </row>
    <row r="34" spans="1:22" ht="21" x14ac:dyDescent="0.35">
      <c r="A34" s="1">
        <v>17</v>
      </c>
      <c r="B34" s="111" t="s">
        <v>70</v>
      </c>
      <c r="C34" s="112"/>
      <c r="D34" s="31">
        <v>145</v>
      </c>
      <c r="E34" s="32" t="s">
        <v>10</v>
      </c>
      <c r="F34" s="33"/>
      <c r="G34" s="87"/>
      <c r="H34" s="88"/>
      <c r="I34" s="88"/>
      <c r="J34" s="89"/>
      <c r="K34" s="34"/>
      <c r="L34" s="34"/>
      <c r="M34" s="34"/>
      <c r="N34" s="34"/>
      <c r="O34" s="34"/>
      <c r="P34" s="34"/>
      <c r="Q34" s="34">
        <v>2E-3</v>
      </c>
      <c r="R34" s="34"/>
      <c r="S34" s="34"/>
      <c r="T34" s="35">
        <f t="shared" si="2"/>
        <v>2E-3</v>
      </c>
      <c r="U34" s="36">
        <v>0.17</v>
      </c>
      <c r="V34" s="37">
        <f t="shared" si="1"/>
        <v>24.650000000000002</v>
      </c>
    </row>
    <row r="35" spans="1:22" ht="21" x14ac:dyDescent="0.35">
      <c r="A35" s="1">
        <v>18</v>
      </c>
      <c r="B35" s="69" t="s">
        <v>15</v>
      </c>
      <c r="C35" s="70"/>
      <c r="D35" s="71">
        <v>34</v>
      </c>
      <c r="E35" s="68" t="s">
        <v>10</v>
      </c>
      <c r="F35" s="72"/>
      <c r="G35" s="65"/>
      <c r="H35" s="66"/>
      <c r="I35" s="66"/>
      <c r="J35" s="67"/>
      <c r="K35" s="34"/>
      <c r="L35" s="34"/>
      <c r="M35" s="34">
        <v>2E-3</v>
      </c>
      <c r="N35" s="34"/>
      <c r="O35" s="34"/>
      <c r="P35" s="34"/>
      <c r="Q35" s="34">
        <v>3.5000000000000003E-2</v>
      </c>
      <c r="R35" s="34"/>
      <c r="S35" s="34"/>
      <c r="T35" s="35" t="s">
        <v>85</v>
      </c>
      <c r="U35" s="36">
        <v>3.18</v>
      </c>
      <c r="V35" s="37">
        <f t="shared" si="1"/>
        <v>108.12</v>
      </c>
    </row>
    <row r="36" spans="1:22" s="2" customFormat="1" ht="21" x14ac:dyDescent="0.35">
      <c r="A36" s="1">
        <v>19</v>
      </c>
      <c r="B36" s="113" t="s">
        <v>14</v>
      </c>
      <c r="C36" s="114"/>
      <c r="D36" s="47">
        <v>440</v>
      </c>
      <c r="E36" s="38" t="s">
        <v>10</v>
      </c>
      <c r="F36" s="49"/>
      <c r="G36" s="108"/>
      <c r="H36" s="109"/>
      <c r="I36" s="109"/>
      <c r="J36" s="110"/>
      <c r="K36" s="50"/>
      <c r="L36" s="50"/>
      <c r="M36" s="50"/>
      <c r="N36" s="50"/>
      <c r="O36" s="50"/>
      <c r="P36" s="50"/>
      <c r="Q36" s="63">
        <v>2.0000000000000001E-4</v>
      </c>
      <c r="R36" s="50"/>
      <c r="S36" s="50"/>
      <c r="T36" s="35">
        <f t="shared" si="2"/>
        <v>2.0000000000000001E-4</v>
      </c>
      <c r="U36" s="62">
        <v>1.7000000000000001E-2</v>
      </c>
      <c r="V36" s="37">
        <f t="shared" si="1"/>
        <v>7.48</v>
      </c>
    </row>
    <row r="37" spans="1:22" ht="21" x14ac:dyDescent="0.35">
      <c r="A37" s="1">
        <v>20</v>
      </c>
      <c r="B37" s="103" t="s">
        <v>13</v>
      </c>
      <c r="C37" s="104"/>
      <c r="D37" s="47">
        <v>18</v>
      </c>
      <c r="E37" s="32" t="s">
        <v>10</v>
      </c>
      <c r="F37" s="48"/>
      <c r="G37" s="105"/>
      <c r="H37" s="106"/>
      <c r="I37" s="106"/>
      <c r="J37" s="107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0.34</v>
      </c>
      <c r="V37" s="37">
        <f t="shared" si="1"/>
        <v>6.12</v>
      </c>
    </row>
    <row r="38" spans="1:22" ht="21" x14ac:dyDescent="0.35">
      <c r="A38" s="1">
        <v>21</v>
      </c>
      <c r="B38" s="103" t="s">
        <v>12</v>
      </c>
      <c r="C38" s="104"/>
      <c r="D38" s="51">
        <v>56</v>
      </c>
      <c r="E38" s="52" t="s">
        <v>10</v>
      </c>
      <c r="F38" s="53">
        <v>2.5000000000000001E-2</v>
      </c>
      <c r="G38" s="105"/>
      <c r="H38" s="106"/>
      <c r="I38" s="106"/>
      <c r="J38" s="107"/>
      <c r="K38" s="54"/>
      <c r="L38" s="54"/>
      <c r="M38" s="54"/>
      <c r="N38" s="54"/>
      <c r="O38" s="54"/>
      <c r="P38" s="54"/>
      <c r="Q38" s="54"/>
      <c r="R38" s="54"/>
      <c r="S38" s="55"/>
      <c r="T38" s="35">
        <f t="shared" si="2"/>
        <v>2.5000000000000001E-2</v>
      </c>
      <c r="U38" s="36">
        <v>2.15</v>
      </c>
      <c r="V38" s="37">
        <f t="shared" si="1"/>
        <v>120.39999999999999</v>
      </c>
    </row>
    <row r="39" spans="1:22" ht="21.75" thickBot="1" x14ac:dyDescent="0.4">
      <c r="A39" s="1">
        <v>22</v>
      </c>
      <c r="B39" s="103" t="s">
        <v>11</v>
      </c>
      <c r="C39" s="104"/>
      <c r="D39" s="51">
        <v>770</v>
      </c>
      <c r="E39" s="52" t="s">
        <v>10</v>
      </c>
      <c r="F39" s="53"/>
      <c r="G39" s="105">
        <v>2.0000000000000001E-4</v>
      </c>
      <c r="H39" s="106"/>
      <c r="I39" s="106"/>
      <c r="J39" s="107"/>
      <c r="K39" s="54"/>
      <c r="L39" s="54"/>
      <c r="M39" s="54"/>
      <c r="N39" s="54"/>
      <c r="O39" s="54"/>
      <c r="P39" s="54"/>
      <c r="Q39" s="54"/>
      <c r="R39" s="54">
        <v>2.0000000000000001E-4</v>
      </c>
      <c r="S39" s="55"/>
      <c r="T39" s="35">
        <f t="shared" si="2"/>
        <v>4.0000000000000002E-4</v>
      </c>
      <c r="U39" s="62">
        <v>3.4000000000000002E-2</v>
      </c>
      <c r="V39" s="37">
        <f t="shared" si="1"/>
        <v>26.180000000000003</v>
      </c>
    </row>
    <row r="40" spans="1:22" ht="18.75" customHeight="1" thickBot="1" x14ac:dyDescent="0.3">
      <c r="B40" s="56"/>
      <c r="C40" s="5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7" t="s">
        <v>9</v>
      </c>
      <c r="T40" s="82">
        <f>V18+V19+V20+V21+V22+V23+V24+V25+V26+V27+V28+V29+V30+V31+V32+V33+V34+V35+V36+V37+V38+V39</f>
        <v>5129.5599999999986</v>
      </c>
      <c r="U40" s="82"/>
      <c r="V40" s="83"/>
    </row>
    <row r="41" spans="1:22" ht="2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25">
      <c r="B42" s="81" t="s">
        <v>8</v>
      </c>
      <c r="C42" s="81"/>
      <c r="D42" s="81" t="s">
        <v>4</v>
      </c>
      <c r="E42" s="81"/>
      <c r="F42" s="81"/>
      <c r="G42" s="81" t="s">
        <v>7</v>
      </c>
      <c r="H42" s="81"/>
      <c r="I42" s="81"/>
      <c r="J42" s="81"/>
      <c r="K42" s="81"/>
      <c r="L42" s="3"/>
      <c r="M42" s="3"/>
      <c r="N42" s="3" t="s">
        <v>6</v>
      </c>
      <c r="O42" s="81" t="s">
        <v>1</v>
      </c>
      <c r="P42" s="81"/>
      <c r="Q42" s="81"/>
      <c r="R42" s="81"/>
      <c r="S42" s="81" t="s">
        <v>76</v>
      </c>
      <c r="T42" s="81"/>
      <c r="U42" s="3"/>
      <c r="V42" s="3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x14ac:dyDescent="0.35">
      <c r="B44" s="102" t="s">
        <v>5</v>
      </c>
      <c r="C44" s="102"/>
      <c r="D44" s="81" t="s">
        <v>4</v>
      </c>
      <c r="E44" s="81"/>
      <c r="F44" s="81"/>
      <c r="G44" s="81" t="s">
        <v>3</v>
      </c>
      <c r="H44" s="81"/>
      <c r="I44" s="81"/>
      <c r="J44" s="81"/>
      <c r="K44" s="81"/>
      <c r="L44" s="3"/>
      <c r="M44" s="3"/>
      <c r="N44" s="58" t="s">
        <v>2</v>
      </c>
      <c r="O44" s="81" t="s">
        <v>1</v>
      </c>
      <c r="P44" s="81"/>
      <c r="Q44" s="81"/>
      <c r="R44" s="81"/>
      <c r="S44" s="81" t="s">
        <v>0</v>
      </c>
      <c r="T44" s="81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B38:S39 E25 B28:S35 B27:S27 B37:S37 B18:C26 F18:S26 D18:E24 D26:E26 B36:S36" name="Диапазон4"/>
    <protectedRange sqref="N9" name="Диапазон3"/>
    <protectedRange sqref="B4" name="Диапазон2"/>
    <protectedRange sqref="M1" name="Диапазон1"/>
  </protectedRanges>
  <mergeCells count="85">
    <mergeCell ref="E2:F2"/>
    <mergeCell ref="E1:L1"/>
    <mergeCell ref="M10:O10"/>
    <mergeCell ref="L9:M9"/>
    <mergeCell ref="L5:M8"/>
    <mergeCell ref="D10:L10"/>
    <mergeCell ref="D9:E9"/>
    <mergeCell ref="F5:J8"/>
    <mergeCell ref="C2:D2"/>
    <mergeCell ref="B9:C9"/>
    <mergeCell ref="B5:C7"/>
    <mergeCell ref="D5:E8"/>
    <mergeCell ref="N9:O9"/>
    <mergeCell ref="K5:K8"/>
    <mergeCell ref="F9:J9"/>
    <mergeCell ref="K2:L2"/>
    <mergeCell ref="T2:U2"/>
    <mergeCell ref="R2:S2"/>
    <mergeCell ref="S5:T5"/>
    <mergeCell ref="S6:T6"/>
    <mergeCell ref="N5:O8"/>
    <mergeCell ref="S4:T4"/>
    <mergeCell ref="N2:O2"/>
    <mergeCell ref="G2:J2"/>
    <mergeCell ref="G27:J27"/>
    <mergeCell ref="G29:J29"/>
    <mergeCell ref="G30:J30"/>
    <mergeCell ref="G32:J32"/>
    <mergeCell ref="G17:J17"/>
    <mergeCell ref="G23:J23"/>
    <mergeCell ref="G18:J18"/>
    <mergeCell ref="B29:C29"/>
    <mergeCell ref="B30:C30"/>
    <mergeCell ref="B16:C16"/>
    <mergeCell ref="B17:C17"/>
    <mergeCell ref="B21:C21"/>
    <mergeCell ref="B22:C22"/>
    <mergeCell ref="E12:E15"/>
    <mergeCell ref="B36:C36"/>
    <mergeCell ref="G14:J14"/>
    <mergeCell ref="G15:J15"/>
    <mergeCell ref="F13:K13"/>
    <mergeCell ref="B23:C23"/>
    <mergeCell ref="B24:C24"/>
    <mergeCell ref="B20:C20"/>
    <mergeCell ref="B18:C18"/>
    <mergeCell ref="B27:C27"/>
    <mergeCell ref="B19:C19"/>
    <mergeCell ref="B33:C33"/>
    <mergeCell ref="D12:D15"/>
    <mergeCell ref="B12:C15"/>
    <mergeCell ref="G33:J33"/>
    <mergeCell ref="B32:C32"/>
    <mergeCell ref="G34:J34"/>
    <mergeCell ref="B37:C37"/>
    <mergeCell ref="B38:C38"/>
    <mergeCell ref="G36:J36"/>
    <mergeCell ref="G37:J37"/>
    <mergeCell ref="B34:C34"/>
    <mergeCell ref="B42:C42"/>
    <mergeCell ref="D42:F42"/>
    <mergeCell ref="B39:C39"/>
    <mergeCell ref="G38:J38"/>
    <mergeCell ref="G39:J39"/>
    <mergeCell ref="S44:T44"/>
    <mergeCell ref="O44:R44"/>
    <mergeCell ref="G44:K44"/>
    <mergeCell ref="B44:C44"/>
    <mergeCell ref="D44:F44"/>
    <mergeCell ref="O42:R42"/>
    <mergeCell ref="S42:T42"/>
    <mergeCell ref="T40:V40"/>
    <mergeCell ref="G42:K42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</mergeCells>
  <pageMargins left="0.7" right="0.7" top="0.75" bottom="0.75" header="0.3" footer="0.3"/>
  <pageSetup paperSize="9" scale="4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2025-04-24T06:28:03Z</cp:lastPrinted>
  <dcterms:created xsi:type="dcterms:W3CDTF">2022-11-11T08:19:14Z</dcterms:created>
  <dcterms:modified xsi:type="dcterms:W3CDTF">2025-04-24T06:28:21Z</dcterms:modified>
</cp:coreProperties>
</file>