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<sst xmlns="http://schemas.openxmlformats.org/spreadsheetml/2006/main" count="90" uniqueCount="74">
  <si>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</si>
  <si>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</si>
  <si>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</si>
  <si>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</si>
  <si>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</si>
  <si>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</si>
  <si>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</si>
  <si>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</si>
  <si>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</si>
  <si>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</si>
  <si>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</si>
  <si>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</si>
  <si>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</si>
  <si>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</si>
  <si>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</si>
  <si>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</si>
  <si>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</si>
  <si>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</si>
  <si>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</si>
  <si>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</si>
  <si>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</si>
  <si>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</si>
  <si>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</si>
  <si>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</si>
  <si>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</si>
  <si>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</si>
  <si>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</si>
  <si>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</si>
  <si>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</si>
  <si>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</si>
  <si>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</si>
  <si>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</si>
  <si>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</si>
  <si>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</si>
  <si>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</si>
  <si>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</si>
  <si>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</si>
  <si>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</si>
  <si>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</si>
  <si>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</si>
  <si>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</si>
  <si>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</si>
  <si>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</si>
  <si>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</si>
  <si>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</si>
  <si>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</si>
  <si>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</si>
  <si>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</si>
  <si>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</si>
  <si>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</si>
  <si>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</si>
  <si>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</si>
  <si>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</si>
  <si>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</si>
  <si>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</si>
  <si>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</si>
  <si>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</si>
  <si>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</si>
  <si>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</si>
  <si>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</si>
  <si>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</si>
  <si>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</si>
  <si>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</si>
  <si>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</si>
  <si>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</si>
  <si>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</si>
  <si>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</si>
  <si>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</si>
  <si>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</si>
  <si>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№6</t>
  </si>
  <si>
    <t>14.05.2025г</t>
  </si>
  <si>
    <t>0,0068</t>
  </si>
  <si>
    <t>0,0757</t>
  </si>
  <si>
    <t>0,12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</si>
</sst>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80" zoomScaleNormal="80" workbookViewId="0">
      <selection activeCell="P21" sqref="P21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0" t="s">
        <v>43</v>
      </c>
      <c r="H1" s="40"/>
      <c r="I1" s="40"/>
      <c r="J1" s="40"/>
      <c r="K1" s="40"/>
      <c r="L1" s="40"/>
      <c r="M1" s="40"/>
      <c r="N1" s="1" t="s">
        <v>69</v>
      </c>
    </row>
    <row r="2" spans="1:20" ht="15" customHeight="1" x14ac:dyDescent="0.3">
      <c r="B2" s="1" t="s">
        <v>47</v>
      </c>
      <c r="C2" s="39" t="s">
        <v>45</v>
      </c>
      <c r="D2" s="39"/>
      <c r="E2" s="41" t="s">
        <v>46</v>
      </c>
      <c r="F2" s="41"/>
      <c r="G2" s="40" t="s">
        <v>42</v>
      </c>
      <c r="H2" s="40"/>
      <c r="I2" s="40"/>
      <c r="J2" s="40"/>
      <c r="K2" s="39" t="s">
        <v>51</v>
      </c>
      <c r="L2" s="39"/>
      <c r="M2" s="39"/>
      <c r="N2" s="39" t="s">
        <v>41</v>
      </c>
      <c r="O2" s="39"/>
      <c r="P2" s="39" t="s">
        <v>2</v>
      </c>
      <c r="Q2" s="39"/>
      <c r="R2" s="43" t="s">
        <v>40</v>
      </c>
      <c r="S2" s="43"/>
    </row>
    <row r="3" spans="1:20" x14ac:dyDescent="0.25">
      <c r="B3" s="12" t="s">
        <v>70</v>
      </c>
      <c r="G3" s="8"/>
      <c r="H3" s="9"/>
      <c r="I3" s="8"/>
      <c r="J3" s="9"/>
      <c r="K3" s="10" t="s">
        <v>48</v>
      </c>
      <c r="L3" s="1" t="s">
        <v>49</v>
      </c>
      <c r="Q3" s="39" t="s">
        <v>39</v>
      </c>
      <c r="R3" s="39"/>
    </row>
    <row r="4" spans="1:20" ht="28.5" customHeight="1" x14ac:dyDescent="0.25">
      <c r="B4" s="44" t="s">
        <v>53</v>
      </c>
      <c r="C4" s="44"/>
      <c r="D4" s="44" t="s">
        <v>38</v>
      </c>
      <c r="E4" s="44"/>
      <c r="F4" s="44" t="s">
        <v>37</v>
      </c>
      <c r="G4" s="44"/>
      <c r="H4" s="44"/>
      <c r="I4" s="44"/>
      <c r="J4" s="44"/>
      <c r="K4" s="44" t="s">
        <v>36</v>
      </c>
      <c r="L4" s="44"/>
      <c r="M4" s="44" t="s">
        <v>35</v>
      </c>
      <c r="N4" s="44" t="s">
        <v>34</v>
      </c>
      <c r="O4" s="44"/>
      <c r="Q4" s="44" t="s">
        <v>33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32</v>
      </c>
      <c r="C7" s="11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75</v>
      </c>
      <c r="E8" s="45"/>
      <c r="F8" s="45">
        <v>79</v>
      </c>
      <c r="G8" s="45"/>
      <c r="H8" s="45"/>
      <c r="I8" s="45"/>
      <c r="J8" s="45"/>
      <c r="K8" s="42">
        <f>SUM(F8)*D8</f>
        <v>5925</v>
      </c>
      <c r="L8" s="42"/>
      <c r="M8" s="13">
        <f>SUM(R29)/N8</f>
        <v>75.649090909090916</v>
      </c>
      <c r="N8" s="44">
        <v>66</v>
      </c>
      <c r="O8" s="44"/>
    </row>
    <row r="9" spans="1:20" ht="24.75" customHeight="1" x14ac:dyDescent="0.25">
      <c r="B9" s="8"/>
      <c r="C9" s="8"/>
      <c r="D9" s="46" t="s">
        <v>30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4992.84</v>
      </c>
      <c r="O9" s="48"/>
    </row>
    <row r="10" spans="1:20" ht="21" customHeight="1" x14ac:dyDescent="0.25">
      <c r="A10" s="49" t="s">
        <v>52</v>
      </c>
      <c r="B10" s="44" t="s">
        <v>29</v>
      </c>
      <c r="C10" s="44"/>
      <c r="D10" s="44" t="s">
        <v>28</v>
      </c>
      <c r="E10" s="44" t="s">
        <v>27</v>
      </c>
      <c r="F10" s="44" t="s">
        <v>26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25</v>
      </c>
      <c r="S10" s="44" t="s">
        <v>24</v>
      </c>
      <c r="T10" s="44" t="s">
        <v>23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22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59</v>
      </c>
      <c r="G12" s="58" t="s">
        <v>63</v>
      </c>
      <c r="H12" s="18"/>
      <c r="I12" s="18"/>
      <c r="J12" s="19"/>
      <c r="K12" s="49" t="s">
        <v>21</v>
      </c>
      <c r="L12" s="49" t="s">
        <v>13</v>
      </c>
      <c r="M12" s="49" t="s">
        <v>68</v>
      </c>
      <c r="N12" s="49" t="s">
        <v>65</v>
      </c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20</v>
      </c>
      <c r="C14" s="52"/>
      <c r="D14" s="11"/>
      <c r="E14" s="11"/>
      <c r="F14" s="11">
        <f>SUM(N8)</f>
        <v>66</v>
      </c>
      <c r="G14" s="44">
        <f>SUM(N8)</f>
        <v>66</v>
      </c>
      <c r="H14" s="44"/>
      <c r="I14" s="44"/>
      <c r="J14" s="44"/>
      <c r="K14" s="27">
        <f>SUM(N8)</f>
        <v>66</v>
      </c>
      <c r="L14" s="27">
        <v>66</v>
      </c>
      <c r="M14" s="27">
        <v>66</v>
      </c>
      <c r="N14" s="27">
        <v>66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19</v>
      </c>
      <c r="C15" s="52"/>
      <c r="D15" s="11"/>
      <c r="E15" s="11" t="s">
        <v>18</v>
      </c>
      <c r="F15" s="27">
        <v>90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>
        <v>70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60</v>
      </c>
      <c r="C16" s="53"/>
      <c r="D16" s="7">
        <v>420</v>
      </c>
      <c r="E16" s="11" t="s">
        <v>11</v>
      </c>
      <c r="F16" s="6">
        <v>0.12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73</v>
      </c>
      <c r="S16" s="13">
        <v>7.92</v>
      </c>
      <c r="T16" s="13">
        <f t="shared" ref="T16:T26" si="0">SUM(S16)*D16</f>
        <v>3326.4</v>
      </c>
    </row>
    <row r="17" spans="1:20" x14ac:dyDescent="0.3">
      <c r="A17" s="14">
        <v>2</v>
      </c>
      <c r="B17" s="53" t="s">
        <v>64</v>
      </c>
      <c r="C17" s="53"/>
      <c r="D17" s="7">
        <v>58</v>
      </c>
      <c r="E17" s="11" t="s">
        <v>11</v>
      </c>
      <c r="F17" s="6"/>
      <c r="G17" s="51">
        <v>0.05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3.3</v>
      </c>
      <c r="T17" s="13">
        <f t="shared" si="0"/>
        <v>191.39999999999998</v>
      </c>
    </row>
    <row r="18" spans="1:20" x14ac:dyDescent="0.3">
      <c r="A18" s="14">
        <v>3</v>
      </c>
      <c r="B18" s="20" t="s">
        <v>61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66</v>
      </c>
      <c r="S18" s="22">
        <v>0.2</v>
      </c>
      <c r="T18" s="22">
        <f>S18*D18</f>
        <v>6.8000000000000007</v>
      </c>
    </row>
    <row r="19" spans="1:20" x14ac:dyDescent="0.3">
      <c r="A19" s="14">
        <v>4</v>
      </c>
      <c r="B19" s="53" t="s">
        <v>17</v>
      </c>
      <c r="C19" s="53"/>
      <c r="D19" s="7">
        <v>80</v>
      </c>
      <c r="E19" s="11" t="s">
        <v>11</v>
      </c>
      <c r="F19" s="6">
        <v>6.0000000000000001E-3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</v>
      </c>
      <c r="T19" s="13">
        <f t="shared" si="0"/>
        <v>32</v>
      </c>
    </row>
    <row r="20" spans="1:20" x14ac:dyDescent="0.3">
      <c r="A20" s="14">
        <v>5</v>
      </c>
      <c r="B20" s="53" t="s">
        <v>16</v>
      </c>
      <c r="C20" s="53"/>
      <c r="D20" s="7">
        <v>156</v>
      </c>
      <c r="E20" s="25" t="s">
        <v>11</v>
      </c>
      <c r="F20" s="6">
        <v>5.0000000000000001E-3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0.33</v>
      </c>
      <c r="T20" s="13">
        <f t="shared" si="0"/>
        <v>51.480000000000004</v>
      </c>
    </row>
    <row r="21" spans="1:20" x14ac:dyDescent="0.3">
      <c r="A21" s="14">
        <v>6</v>
      </c>
      <c r="B21" s="53" t="s">
        <v>62</v>
      </c>
      <c r="C21" s="53"/>
      <c r="D21" s="7">
        <v>278</v>
      </c>
      <c r="E21" s="24" t="s">
        <v>11</v>
      </c>
      <c r="F21" s="6"/>
      <c r="G21" s="51"/>
      <c r="H21" s="51"/>
      <c r="I21" s="51"/>
      <c r="J21" s="51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</v>
      </c>
      <c r="T21" s="13">
        <f t="shared" si="0"/>
        <v>111.2</v>
      </c>
    </row>
    <row r="22" spans="1:20" x14ac:dyDescent="0.3">
      <c r="A22" s="14">
        <v>7</v>
      </c>
      <c r="B22" s="53" t="s">
        <v>15</v>
      </c>
      <c r="C22" s="53"/>
      <c r="D22" s="7">
        <v>73</v>
      </c>
      <c r="E22" s="11" t="s">
        <v>11</v>
      </c>
      <c r="F22" s="6"/>
      <c r="G22" s="51"/>
      <c r="H22" s="51"/>
      <c r="I22" s="51"/>
      <c r="J22" s="5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0.99</v>
      </c>
      <c r="T22" s="13">
        <f>SUM(S22)*D22</f>
        <v>72.27</v>
      </c>
    </row>
    <row r="23" spans="1:20" x14ac:dyDescent="0.3">
      <c r="A23" s="14">
        <v>8</v>
      </c>
      <c r="B23" s="53" t="s">
        <v>14</v>
      </c>
      <c r="C23" s="53"/>
      <c r="D23" s="7">
        <v>18</v>
      </c>
      <c r="E23" s="11" t="s">
        <v>11</v>
      </c>
      <c r="F23" s="6">
        <v>2E-3</v>
      </c>
      <c r="G23" s="51">
        <v>2E-3</v>
      </c>
      <c r="H23" s="51"/>
      <c r="I23" s="51"/>
      <c r="J23" s="51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0.33</v>
      </c>
      <c r="T23" s="13">
        <f t="shared" si="0"/>
        <v>5.94</v>
      </c>
    </row>
    <row r="24" spans="1:20" x14ac:dyDescent="0.3">
      <c r="A24" s="14">
        <v>9</v>
      </c>
      <c r="B24" s="53" t="s">
        <v>13</v>
      </c>
      <c r="C24" s="53"/>
      <c r="D24" s="7">
        <v>49</v>
      </c>
      <c r="E24" s="11" t="s">
        <v>11</v>
      </c>
      <c r="F24" s="6">
        <v>0.01</v>
      </c>
      <c r="G24" s="51"/>
      <c r="H24" s="51"/>
      <c r="I24" s="51"/>
      <c r="J24" s="51"/>
      <c r="K24" s="5"/>
      <c r="L24" s="5">
        <v>6.4199999999999993E-2</v>
      </c>
      <c r="M24" s="5"/>
      <c r="N24" s="5"/>
      <c r="O24" s="5"/>
      <c r="P24" s="5"/>
      <c r="Q24" s="5"/>
      <c r="R24" s="15">
        <f t="shared" si="1"/>
        <v>7.4199999999999988E-2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3" t="s">
        <v>12</v>
      </c>
      <c r="C25" s="53"/>
      <c r="D25" s="7">
        <v>800</v>
      </c>
      <c r="E25" s="11" t="s">
        <v>11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58</v>
      </c>
      <c r="S25" s="34">
        <v>6.6000000000000003E-2</v>
      </c>
      <c r="T25" s="13">
        <f t="shared" si="0"/>
        <v>52.800000000000004</v>
      </c>
    </row>
    <row r="26" spans="1:20" x14ac:dyDescent="0.3">
      <c r="A26" s="14">
        <v>11</v>
      </c>
      <c r="B26" s="31" t="s">
        <v>57</v>
      </c>
      <c r="C26" s="31"/>
      <c r="D26" s="7">
        <v>6.5</v>
      </c>
      <c r="E26" s="29" t="s">
        <v>54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67</v>
      </c>
      <c r="S26" s="28">
        <v>10</v>
      </c>
      <c r="T26" s="28">
        <f t="shared" si="0"/>
        <v>65</v>
      </c>
    </row>
    <row r="27" spans="1:20" x14ac:dyDescent="0.3">
      <c r="A27" s="14">
        <v>12</v>
      </c>
      <c r="B27" s="38" t="s">
        <v>55</v>
      </c>
      <c r="C27" s="38" t="s">
        <v>56</v>
      </c>
      <c r="D27" s="7">
        <v>861</v>
      </c>
      <c r="E27" s="36" t="s">
        <v>11</v>
      </c>
      <c r="F27" s="6"/>
      <c r="G27" s="54">
        <v>4.0000000000000001E-3</v>
      </c>
      <c r="H27" s="55"/>
      <c r="I27" s="37"/>
      <c r="J27" s="37"/>
      <c r="K27" s="5"/>
      <c r="L27" s="5"/>
      <c r="M27" s="5"/>
      <c r="N27" s="5">
        <v>2.8E-3</v>
      </c>
      <c r="O27" s="5"/>
      <c r="P27" s="5"/>
      <c r="Q27" s="5"/>
      <c r="R27" s="15" t="s">
        <v>71</v>
      </c>
      <c r="S27" s="35">
        <v>0.45</v>
      </c>
      <c r="T27" s="35">
        <f t="shared" ref="T27:T28" si="2">SUM(S27)*D27</f>
        <v>387.45</v>
      </c>
    </row>
    <row r="28" spans="1:20" x14ac:dyDescent="0.3">
      <c r="A28" s="14">
        <v>13</v>
      </c>
      <c r="B28" s="26" t="s">
        <v>68</v>
      </c>
      <c r="C28" s="26"/>
      <c r="D28" s="7">
        <v>90</v>
      </c>
      <c r="E28" s="27" t="s">
        <v>11</v>
      </c>
      <c r="F28" s="6"/>
      <c r="G28" s="54"/>
      <c r="H28" s="55"/>
      <c r="I28" s="16"/>
      <c r="J28" s="16"/>
      <c r="K28" s="5"/>
      <c r="L28" s="5"/>
      <c r="M28" s="5">
        <v>7.5700000000000003E-2</v>
      </c>
      <c r="N28" s="5"/>
      <c r="O28" s="5"/>
      <c r="P28" s="5"/>
      <c r="Q28" s="5"/>
      <c r="R28" s="15" t="s">
        <v>72</v>
      </c>
      <c r="S28" s="13">
        <v>5</v>
      </c>
      <c r="T28" s="13">
        <f t="shared" si="2"/>
        <v>450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42">
        <f>T16+T17+T18+T19+T20+T21+T22+T23+T24+T25+T26+T27+T28</f>
        <v>4992.84</v>
      </c>
      <c r="S29" s="42"/>
      <c r="T29" s="42"/>
    </row>
    <row r="31" spans="1:20" x14ac:dyDescent="0.25">
      <c r="B31" s="39" t="s">
        <v>9</v>
      </c>
      <c r="C31" s="39"/>
      <c r="D31" s="39" t="s">
        <v>5</v>
      </c>
      <c r="E31" s="39"/>
      <c r="F31" s="39"/>
      <c r="G31" s="39" t="s">
        <v>8</v>
      </c>
      <c r="H31" s="39"/>
      <c r="I31" s="39"/>
      <c r="J31" s="39"/>
      <c r="K31" s="39"/>
      <c r="N31" s="1" t="s">
        <v>7</v>
      </c>
      <c r="O31" s="39" t="s">
        <v>2</v>
      </c>
      <c r="P31" s="39"/>
      <c r="Q31" s="39" t="s">
        <v>50</v>
      </c>
      <c r="R31" s="39"/>
    </row>
    <row r="33" spans="2:18" x14ac:dyDescent="0.3">
      <c r="B33" s="56" t="s">
        <v>6</v>
      </c>
      <c r="C33" s="56"/>
      <c r="D33" s="39" t="s">
        <v>5</v>
      </c>
      <c r="E33" s="39"/>
      <c r="F33" s="39"/>
      <c r="G33" s="39" t="s">
        <v>4</v>
      </c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J28 P28:Q28 P16:Q27 B16:J27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2025-05-13T07:06:29Z</cp:lastPrinted>
  <dcterms:created xsi:type="dcterms:W3CDTF">2022-11-11T08:50:38Z</dcterms:created>
  <dcterms:modified xsi:type="dcterms:W3CDTF">2025-05-14T06:57:23Z</dcterms:modified>
</cp:coreProperties>
</file>