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K15" i="1" l="1"/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U25" i="1"/>
  <c r="S27" i="1"/>
  <c r="U27" i="1" s="1"/>
  <c r="K8" i="1"/>
  <c r="U22" i="1" l="1"/>
  <c r="F15" i="1"/>
  <c r="G15" i="1"/>
  <c r="L15" i="1"/>
  <c r="U17" i="1"/>
  <c r="S28" i="1" l="1"/>
  <c r="M8" i="1" s="1"/>
  <c r="O9" i="1" s="1"/>
</calcChain>
</file>

<file path=xl/sharedStrings.xml><?xml version="1.0" encoding="utf-8"?>
<sst xmlns="http://schemas.openxmlformats.org/spreadsheetml/2006/main" count="75" uniqueCount="62">
  <si>
    <t>Алагирова М.А.</t>
  </si>
  <si>
    <t>_____________________</t>
  </si>
  <si>
    <t>Кладовщик</t>
  </si>
  <si>
    <t>_________________________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</si>
  <si>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</si>
  <si>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</si>
  <si>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</si>
  <si>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</si>
  <si>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</si>
  <si>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</si>
  <si>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</si>
  <si>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</si>
  <si>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</si>
  <si>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</si>
  <si>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</si>
  <si>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</si>
  <si>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</si>
  <si>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</si>
  <si>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</si>
  <si>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</si>
  <si>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</si>
  <si>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</si>
  <si>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</si>
  <si>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</si>
  <si>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</si>
  <si>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</si>
  <si>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</si>
  <si>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</si>
  <si>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</si>
  <si>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</si>
  <si>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</si>
  <si>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</si>
  <si>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</si>
  <si>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</si>
  <si>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</si>
  <si>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</si>
  <si>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</si>
  <si>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</si>
  <si>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</si>
  <si>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</si>
  <si>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</si>
  <si>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</si>
  <si>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</si>
  <si>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</si>
  <si>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</si>
  <si>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</si>
  <si>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</si>
  <si>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</si>
  <si>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</si>
  <si>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</si>
  <si>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</si>
  <si>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</si>
  <si>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</si>
  <si>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</si>
  <si>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</si>
  <si>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</si>
  <si>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</si>
  <si>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</si>
  <si>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</si>
  <si>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0,001</t>
  </si>
  <si>
    <t>№10</t>
  </si>
  <si>
    <t>0,0081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</si>
</sst>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0" zoomScale="80" zoomScaleNormal="80" workbookViewId="0">
      <selection activeCell="N42" sqref="N42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44</v>
      </c>
      <c r="G1" s="45" t="s">
        <v>50</v>
      </c>
      <c r="H1" s="45"/>
      <c r="I1" s="45"/>
      <c r="J1" s="45"/>
      <c r="K1" s="45"/>
      <c r="L1" s="45"/>
      <c r="M1" s="45"/>
      <c r="N1" s="26" t="s">
        <v>60</v>
      </c>
    </row>
    <row r="2" spans="1:23" ht="15" customHeight="1" x14ac:dyDescent="0.3">
      <c r="B2" s="1" t="s">
        <v>49</v>
      </c>
      <c r="C2" s="45"/>
      <c r="D2" s="45"/>
      <c r="E2" s="63" t="s">
        <v>45</v>
      </c>
      <c r="F2" s="63"/>
      <c r="G2" s="45" t="s">
        <v>43</v>
      </c>
      <c r="H2" s="45"/>
      <c r="I2" s="45"/>
      <c r="J2" s="45"/>
      <c r="K2" s="45" t="s">
        <v>42</v>
      </c>
      <c r="L2" s="45"/>
      <c r="M2" s="45"/>
      <c r="O2" s="45" t="s">
        <v>41</v>
      </c>
      <c r="P2" s="45"/>
      <c r="Q2" s="45" t="s">
        <v>1</v>
      </c>
      <c r="R2" s="45"/>
      <c r="S2" s="61" t="s">
        <v>40</v>
      </c>
      <c r="T2" s="61"/>
    </row>
    <row r="3" spans="1:23" x14ac:dyDescent="0.25">
      <c r="B3" s="17">
        <v>45915</v>
      </c>
      <c r="G3" s="14"/>
      <c r="H3" s="13"/>
      <c r="I3" s="14"/>
      <c r="J3" s="13"/>
      <c r="K3" s="14" t="s">
        <v>51</v>
      </c>
      <c r="L3" s="1" t="s">
        <v>52</v>
      </c>
      <c r="R3" s="45" t="s">
        <v>39</v>
      </c>
      <c r="S3" s="45"/>
    </row>
    <row r="4" spans="1:23" ht="18.75" customHeight="1" x14ac:dyDescent="0.25">
      <c r="B4" s="44" t="s">
        <v>53</v>
      </c>
      <c r="C4" s="44"/>
      <c r="D4" s="44" t="s">
        <v>38</v>
      </c>
      <c r="E4" s="44"/>
      <c r="F4" s="44" t="s">
        <v>37</v>
      </c>
      <c r="G4" s="44"/>
      <c r="H4" s="44"/>
      <c r="I4" s="44"/>
      <c r="J4" s="44"/>
      <c r="K4" s="44" t="s">
        <v>36</v>
      </c>
      <c r="L4" s="44"/>
      <c r="M4" s="44" t="s">
        <v>35</v>
      </c>
      <c r="N4" s="44"/>
      <c r="O4" s="44" t="s">
        <v>34</v>
      </c>
      <c r="P4" s="44"/>
      <c r="R4" s="44" t="s">
        <v>33</v>
      </c>
      <c r="S4" s="44"/>
    </row>
    <row r="5" spans="1:23" ht="22.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44">
        <v>504202</v>
      </c>
      <c r="S5" s="44"/>
    </row>
    <row r="6" spans="1:23" ht="30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23" ht="63" customHeight="1" x14ac:dyDescent="0.25">
      <c r="B7" s="16" t="s">
        <v>32</v>
      </c>
      <c r="C7" s="18" t="s">
        <v>31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3" ht="24" customHeight="1" x14ac:dyDescent="0.25">
      <c r="B8" s="44"/>
      <c r="C8" s="44"/>
      <c r="D8" s="62">
        <v>75</v>
      </c>
      <c r="E8" s="62"/>
      <c r="F8" s="62">
        <v>79</v>
      </c>
      <c r="G8" s="62"/>
      <c r="H8" s="62"/>
      <c r="I8" s="62"/>
      <c r="J8" s="62"/>
      <c r="K8" s="44">
        <f>F8*D8</f>
        <v>5925</v>
      </c>
      <c r="L8" s="44"/>
      <c r="M8" s="46">
        <f>SUM(S28)/O8</f>
        <v>56.171126760563382</v>
      </c>
      <c r="N8" s="46"/>
      <c r="O8" s="44">
        <v>71</v>
      </c>
      <c r="P8" s="44"/>
    </row>
    <row r="9" spans="1:23" ht="24.75" customHeight="1" x14ac:dyDescent="0.25">
      <c r="B9" s="12"/>
      <c r="C9" s="12"/>
      <c r="D9" s="55" t="s">
        <v>30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46">
        <f>M8*O8</f>
        <v>3988.15</v>
      </c>
      <c r="P9" s="46"/>
    </row>
    <row r="11" spans="1:23" ht="21" customHeight="1" x14ac:dyDescent="0.25">
      <c r="A11" s="41"/>
      <c r="B11" s="44" t="s">
        <v>29</v>
      </c>
      <c r="C11" s="44"/>
      <c r="D11" s="44" t="s">
        <v>28</v>
      </c>
      <c r="E11" s="44" t="s">
        <v>27</v>
      </c>
      <c r="F11" s="44" t="s">
        <v>26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 t="s">
        <v>25</v>
      </c>
      <c r="T11" s="44" t="s">
        <v>24</v>
      </c>
      <c r="U11" s="44" t="s">
        <v>23</v>
      </c>
    </row>
    <row r="12" spans="1:23" ht="17.25" customHeight="1" x14ac:dyDescent="0.25">
      <c r="A12" s="42"/>
      <c r="B12" s="44"/>
      <c r="C12" s="44"/>
      <c r="D12" s="44"/>
      <c r="E12" s="44"/>
      <c r="F12" s="44" t="s">
        <v>22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3" ht="71.25" customHeight="1" x14ac:dyDescent="0.25">
      <c r="A13" s="42"/>
      <c r="B13" s="44"/>
      <c r="C13" s="44"/>
      <c r="D13" s="44"/>
      <c r="E13" s="44"/>
      <c r="F13" s="44" t="s">
        <v>55</v>
      </c>
      <c r="G13" s="44" t="s">
        <v>21</v>
      </c>
      <c r="H13" s="44"/>
      <c r="I13" s="44"/>
      <c r="J13" s="44"/>
      <c r="K13" s="44" t="s">
        <v>13</v>
      </c>
      <c r="L13" s="44" t="s">
        <v>20</v>
      </c>
      <c r="M13" s="44"/>
      <c r="N13" s="44"/>
      <c r="O13" s="44"/>
      <c r="P13" s="44"/>
      <c r="Q13" s="44"/>
      <c r="R13" s="44"/>
      <c r="S13" s="44"/>
      <c r="T13" s="44"/>
      <c r="U13" s="44"/>
    </row>
    <row r="14" spans="1:23" ht="15.75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3" x14ac:dyDescent="0.25">
      <c r="A15" s="16"/>
      <c r="B15" s="44" t="s">
        <v>19</v>
      </c>
      <c r="C15" s="44"/>
      <c r="D15" s="16"/>
      <c r="E15" s="15"/>
      <c r="F15" s="16">
        <f>SUM(O8)</f>
        <v>71</v>
      </c>
      <c r="G15" s="44">
        <f>SUM(O8)</f>
        <v>71</v>
      </c>
      <c r="H15" s="44"/>
      <c r="I15" s="44"/>
      <c r="J15" s="44"/>
      <c r="K15" s="36">
        <f>O8</f>
        <v>71</v>
      </c>
      <c r="L15" s="16">
        <f>SUM(O8)</f>
        <v>71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4" t="s">
        <v>18</v>
      </c>
      <c r="C16" s="44"/>
      <c r="D16" s="16"/>
      <c r="E16" s="15" t="s">
        <v>17</v>
      </c>
      <c r="F16" s="25">
        <v>100</v>
      </c>
      <c r="G16" s="44" t="s">
        <v>16</v>
      </c>
      <c r="H16" s="44"/>
      <c r="I16" s="44"/>
      <c r="J16" s="44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47</v>
      </c>
    </row>
    <row r="17" spans="1:23" x14ac:dyDescent="0.3">
      <c r="A17" s="16">
        <v>1</v>
      </c>
      <c r="B17" s="49" t="s">
        <v>56</v>
      </c>
      <c r="C17" s="49"/>
      <c r="D17" s="8">
        <v>420</v>
      </c>
      <c r="E17" s="16" t="s">
        <v>7</v>
      </c>
      <c r="F17" s="39">
        <v>0.1028</v>
      </c>
      <c r="G17" s="58"/>
      <c r="H17" s="59"/>
      <c r="I17" s="59"/>
      <c r="J17" s="60"/>
      <c r="K17" s="11"/>
      <c r="L17" s="11"/>
      <c r="M17" s="11"/>
      <c r="N17" s="11"/>
      <c r="O17" s="11"/>
      <c r="P17" s="11"/>
      <c r="Q17" s="11"/>
      <c r="R17" s="10"/>
      <c r="S17" s="40">
        <v>0.1</v>
      </c>
      <c r="T17" s="23">
        <v>7.3</v>
      </c>
      <c r="U17" s="20">
        <f>SUM(T17)*D17</f>
        <v>3066</v>
      </c>
    </row>
    <row r="18" spans="1:23" x14ac:dyDescent="0.3">
      <c r="A18" s="16">
        <v>2</v>
      </c>
      <c r="B18" s="49" t="s">
        <v>15</v>
      </c>
      <c r="C18" s="49"/>
      <c r="D18" s="8">
        <v>18</v>
      </c>
      <c r="E18" s="16" t="s">
        <v>7</v>
      </c>
      <c r="F18" s="7">
        <v>5.0000000000000001E-3</v>
      </c>
      <c r="G18" s="50">
        <v>2.0999999999999999E-3</v>
      </c>
      <c r="H18" s="51"/>
      <c r="I18" s="51"/>
      <c r="J18" s="52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7.1000000000000004E-3</v>
      </c>
      <c r="T18" s="37">
        <v>0.51</v>
      </c>
      <c r="U18" s="20">
        <f t="shared" ref="U18:U27" si="1">SUM(T18)*D18</f>
        <v>9.18</v>
      </c>
    </row>
    <row r="19" spans="1:23" x14ac:dyDescent="0.3">
      <c r="A19" s="16">
        <v>3</v>
      </c>
      <c r="B19" s="49" t="s">
        <v>14</v>
      </c>
      <c r="C19" s="49"/>
      <c r="D19" s="8">
        <v>21</v>
      </c>
      <c r="E19" s="16" t="s">
        <v>7</v>
      </c>
      <c r="F19" s="7">
        <v>6.1999999999999998E-3</v>
      </c>
      <c r="G19" s="50"/>
      <c r="H19" s="51"/>
      <c r="I19" s="51"/>
      <c r="J19" s="52"/>
      <c r="K19" s="6"/>
      <c r="L19" s="6"/>
      <c r="M19" s="6"/>
      <c r="N19" s="6"/>
      <c r="O19" s="6"/>
      <c r="P19" s="6"/>
      <c r="Q19" s="6"/>
      <c r="R19" s="5"/>
      <c r="S19" s="19">
        <f t="shared" si="0"/>
        <v>6.1999999999999998E-3</v>
      </c>
      <c r="T19" s="20">
        <v>0.44</v>
      </c>
      <c r="U19" s="20">
        <f t="shared" si="1"/>
        <v>9.24</v>
      </c>
    </row>
    <row r="20" spans="1:23" x14ac:dyDescent="0.3">
      <c r="A20" s="16">
        <v>4</v>
      </c>
      <c r="B20" s="49" t="s">
        <v>13</v>
      </c>
      <c r="C20" s="49"/>
      <c r="D20" s="8">
        <v>49</v>
      </c>
      <c r="E20" s="16" t="s">
        <v>7</v>
      </c>
      <c r="F20" s="7"/>
      <c r="G20" s="50"/>
      <c r="H20" s="51"/>
      <c r="I20" s="51"/>
      <c r="J20" s="52"/>
      <c r="K20" s="6">
        <v>0.06</v>
      </c>
      <c r="L20" s="6"/>
      <c r="M20" s="6"/>
      <c r="N20" s="6"/>
      <c r="O20" s="6"/>
      <c r="P20" s="6"/>
      <c r="Q20" s="6"/>
      <c r="R20" s="5"/>
      <c r="S20" s="19">
        <f t="shared" si="0"/>
        <v>0.06</v>
      </c>
      <c r="T20" s="20">
        <v>4.2</v>
      </c>
      <c r="U20" s="20">
        <f t="shared" si="1"/>
        <v>205.8</v>
      </c>
    </row>
    <row r="21" spans="1:23" x14ac:dyDescent="0.3">
      <c r="A21" s="16">
        <v>5</v>
      </c>
      <c r="B21" s="49" t="s">
        <v>12</v>
      </c>
      <c r="C21" s="49"/>
      <c r="D21" s="8">
        <v>34</v>
      </c>
      <c r="E21" s="16" t="s">
        <v>7</v>
      </c>
      <c r="F21" s="7">
        <v>5.1999999999999998E-3</v>
      </c>
      <c r="G21" s="50"/>
      <c r="H21" s="51"/>
      <c r="I21" s="51"/>
      <c r="J21" s="52"/>
      <c r="K21" s="6"/>
      <c r="L21" s="6"/>
      <c r="M21" s="6"/>
      <c r="N21" s="6"/>
      <c r="O21" s="6"/>
      <c r="P21" s="6"/>
      <c r="Q21" s="6"/>
      <c r="R21" s="5"/>
      <c r="S21" s="19">
        <f t="shared" si="0"/>
        <v>5.1999999999999998E-3</v>
      </c>
      <c r="T21" s="20">
        <v>0.37</v>
      </c>
      <c r="U21" s="20">
        <f t="shared" si="1"/>
        <v>12.58</v>
      </c>
    </row>
    <row r="22" spans="1:23" x14ac:dyDescent="0.3">
      <c r="A22" s="16">
        <v>6</v>
      </c>
      <c r="B22" s="49" t="s">
        <v>57</v>
      </c>
      <c r="C22" s="49"/>
      <c r="D22" s="8">
        <v>278</v>
      </c>
      <c r="E22" s="25" t="s">
        <v>7</v>
      </c>
      <c r="F22" s="7">
        <v>6.1999999999999998E-3</v>
      </c>
      <c r="G22" s="50"/>
      <c r="H22" s="51"/>
      <c r="I22" s="51"/>
      <c r="J22" s="52"/>
      <c r="K22" s="6"/>
      <c r="L22" s="6"/>
      <c r="M22" s="6"/>
      <c r="N22" s="6"/>
      <c r="O22" s="6"/>
      <c r="P22" s="6"/>
      <c r="Q22" s="6"/>
      <c r="R22" s="5"/>
      <c r="S22" s="19">
        <f t="shared" si="0"/>
        <v>6.1999999999999998E-3</v>
      </c>
      <c r="T22" s="20">
        <v>0.44</v>
      </c>
      <c r="U22" s="20">
        <f t="shared" si="1"/>
        <v>122.32000000000001</v>
      </c>
    </row>
    <row r="23" spans="1:23" ht="15.75" customHeight="1" x14ac:dyDescent="0.3">
      <c r="A23" s="16">
        <v>7</v>
      </c>
      <c r="B23" s="49" t="s">
        <v>11</v>
      </c>
      <c r="C23" s="49"/>
      <c r="D23" s="8">
        <v>53</v>
      </c>
      <c r="E23" s="16" t="s">
        <v>7</v>
      </c>
      <c r="F23" s="7"/>
      <c r="G23" s="50">
        <v>5.1400000000000001E-2</v>
      </c>
      <c r="H23" s="51"/>
      <c r="I23" s="51"/>
      <c r="J23" s="52"/>
      <c r="K23" s="6"/>
      <c r="L23" s="6"/>
      <c r="M23" s="6"/>
      <c r="N23" s="6"/>
      <c r="O23" s="6"/>
      <c r="P23" s="6"/>
      <c r="Q23" s="6"/>
      <c r="R23" s="5"/>
      <c r="S23" s="19">
        <f t="shared" si="0"/>
        <v>5.1400000000000001E-2</v>
      </c>
      <c r="T23" s="38">
        <v>3.65</v>
      </c>
      <c r="U23" s="20">
        <f t="shared" si="1"/>
        <v>193.45</v>
      </c>
    </row>
    <row r="24" spans="1:23" x14ac:dyDescent="0.3">
      <c r="A24" s="16">
        <v>8</v>
      </c>
      <c r="B24" s="49" t="s">
        <v>10</v>
      </c>
      <c r="C24" s="49"/>
      <c r="D24" s="21">
        <v>861</v>
      </c>
      <c r="E24" s="16" t="s">
        <v>7</v>
      </c>
      <c r="F24" s="9"/>
      <c r="G24" s="50">
        <v>2.5000000000000001E-3</v>
      </c>
      <c r="H24" s="51"/>
      <c r="I24" s="51"/>
      <c r="J24" s="52"/>
      <c r="K24" s="6"/>
      <c r="L24" s="6"/>
      <c r="M24" s="6"/>
      <c r="N24" s="6"/>
      <c r="O24" s="6"/>
      <c r="P24" s="6"/>
      <c r="Q24" s="6"/>
      <c r="R24" s="5"/>
      <c r="S24" s="19">
        <f t="shared" si="0"/>
        <v>2.5000000000000001E-3</v>
      </c>
      <c r="T24" s="24">
        <v>0.18</v>
      </c>
      <c r="U24" s="20">
        <f t="shared" si="1"/>
        <v>154.97999999999999</v>
      </c>
    </row>
    <row r="25" spans="1:23" x14ac:dyDescent="0.3">
      <c r="A25" s="16">
        <v>10</v>
      </c>
      <c r="B25" s="53" t="s">
        <v>9</v>
      </c>
      <c r="C25" s="54"/>
      <c r="D25" s="8">
        <v>800</v>
      </c>
      <c r="E25" s="16" t="s">
        <v>7</v>
      </c>
      <c r="F25" s="7"/>
      <c r="G25" s="50"/>
      <c r="H25" s="51"/>
      <c r="I25" s="51"/>
      <c r="J25" s="52"/>
      <c r="K25" s="6"/>
      <c r="L25" s="6">
        <v>1E-3</v>
      </c>
      <c r="M25" s="6"/>
      <c r="N25" s="6"/>
      <c r="O25" s="6"/>
      <c r="P25" s="6"/>
      <c r="Q25" s="6"/>
      <c r="R25" s="5"/>
      <c r="S25" s="19" t="s">
        <v>59</v>
      </c>
      <c r="T25" s="27">
        <v>7.0999999999999994E-2</v>
      </c>
      <c r="U25" s="20">
        <f t="shared" si="1"/>
        <v>56.8</v>
      </c>
    </row>
    <row r="26" spans="1:23" x14ac:dyDescent="0.3">
      <c r="A26" s="28">
        <v>11</v>
      </c>
      <c r="B26" s="33" t="s">
        <v>58</v>
      </c>
      <c r="C26" s="34"/>
      <c r="D26" s="8">
        <v>156</v>
      </c>
      <c r="E26" s="28" t="s">
        <v>7</v>
      </c>
      <c r="F26" s="7">
        <v>8.0999999999999996E-3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61</v>
      </c>
      <c r="T26" s="35">
        <v>0.57999999999999996</v>
      </c>
      <c r="U26" s="32">
        <f t="shared" si="1"/>
        <v>90.47999999999999</v>
      </c>
    </row>
    <row r="27" spans="1:23" x14ac:dyDescent="0.3">
      <c r="A27" s="16">
        <v>12</v>
      </c>
      <c r="B27" s="49" t="s">
        <v>8</v>
      </c>
      <c r="C27" s="49"/>
      <c r="D27" s="8">
        <v>66</v>
      </c>
      <c r="E27" s="16" t="s">
        <v>7</v>
      </c>
      <c r="F27" s="7"/>
      <c r="G27" s="50"/>
      <c r="H27" s="51"/>
      <c r="I27" s="51"/>
      <c r="J27" s="52"/>
      <c r="K27" s="6"/>
      <c r="L27" s="6">
        <v>1.43E-2</v>
      </c>
      <c r="M27" s="6"/>
      <c r="N27" s="6"/>
      <c r="O27" s="6"/>
      <c r="P27" s="6"/>
      <c r="Q27" s="6"/>
      <c r="R27" s="5"/>
      <c r="S27" s="19">
        <f t="shared" si="0"/>
        <v>1.43E-2</v>
      </c>
      <c r="T27" s="20">
        <v>1.02</v>
      </c>
      <c r="U27" s="20">
        <f t="shared" si="1"/>
        <v>67.320000000000007</v>
      </c>
      <c r="W27" s="1" t="s">
        <v>54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6</v>
      </c>
      <c r="S28" s="46">
        <f>U17+U18+U19+U20+U21+U22+U23+U24+U25+U26+U27</f>
        <v>3988.15</v>
      </c>
      <c r="T28" s="46"/>
      <c r="U28" s="46"/>
    </row>
    <row r="30" spans="1:23" ht="21.75" customHeight="1" x14ac:dyDescent="0.25">
      <c r="B30" s="45" t="s">
        <v>5</v>
      </c>
      <c r="C30" s="45"/>
      <c r="D30" s="47" t="s">
        <v>3</v>
      </c>
      <c r="E30" s="47"/>
      <c r="F30" s="47"/>
      <c r="G30" s="45" t="s">
        <v>46</v>
      </c>
      <c r="H30" s="45"/>
      <c r="I30" s="45"/>
      <c r="J30" s="45"/>
      <c r="K30" s="45"/>
      <c r="O30" s="1" t="s">
        <v>4</v>
      </c>
      <c r="P30" s="45" t="s">
        <v>1</v>
      </c>
      <c r="Q30" s="45"/>
      <c r="R30" s="45" t="s">
        <v>48</v>
      </c>
      <c r="S30" s="45"/>
    </row>
    <row r="32" spans="1:23" x14ac:dyDescent="0.3">
      <c r="B32" s="48"/>
      <c r="C32" s="48"/>
      <c r="D32" s="45"/>
      <c r="E32" s="45"/>
      <c r="F32" s="45"/>
      <c r="G32" s="45"/>
      <c r="H32" s="45"/>
      <c r="I32" s="45"/>
      <c r="J32" s="45"/>
      <c r="K32" s="45"/>
      <c r="O32" s="2" t="s">
        <v>2</v>
      </c>
      <c r="P32" s="45" t="s">
        <v>1</v>
      </c>
      <c r="Q32" s="45"/>
      <c r="R32" s="45" t="s">
        <v>0</v>
      </c>
      <c r="S32" s="45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2025-09-12T06:38:18Z</cp:lastPrinted>
  <dcterms:created xsi:type="dcterms:W3CDTF">2022-11-11T08:41:32Z</dcterms:created>
  <dcterms:modified xsi:type="dcterms:W3CDTF">2025-09-15T06:49:26Z</dcterms:modified>
</cp:coreProperties>
</file>