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9440" windowHeight="6975"/>
  </bookViews>
  <sheets>
    <sheet name="Вт2" sheetId="1" r:id="rId1"/>
  </sheets>
  <calcPr calcId="144525"/>
</workbook>
</file>

<file path=xl/calcChain.xml><?xml version="1.0" encoding="utf-8"?>
<calcChain xmlns="http://schemas.openxmlformats.org/spreadsheetml/2006/main">
  <c r="R31" i="1" l="1"/>
  <c r="P31" i="1"/>
  <c r="P30" i="1" l="1"/>
  <c r="P27" i="1"/>
  <c r="P18" i="1"/>
  <c r="J16" i="1"/>
  <c r="R30" i="1" l="1"/>
  <c r="R19" i="1" l="1"/>
  <c r="R20" i="1"/>
  <c r="R21" i="1"/>
  <c r="R22" i="1"/>
  <c r="R23" i="1"/>
  <c r="R24" i="1"/>
  <c r="R25" i="1"/>
  <c r="R26" i="1"/>
  <c r="R27" i="1"/>
  <c r="R28" i="1"/>
  <c r="R29" i="1"/>
  <c r="P19" i="1"/>
  <c r="P20" i="1"/>
  <c r="P22" i="1"/>
  <c r="P23" i="1"/>
  <c r="P24" i="1"/>
  <c r="P25" i="1"/>
  <c r="P26" i="1"/>
  <c r="P28" i="1"/>
  <c r="P29" i="1"/>
  <c r="H9" i="1"/>
  <c r="R18" i="1"/>
  <c r="P32" i="1" l="1"/>
  <c r="J9" i="1" s="1"/>
  <c r="K10" i="1" s="1"/>
</calcChain>
</file>

<file path=xl/sharedStrings.xml><?xml version="1.0" encoding="utf-8"?>
<sst xmlns="http://schemas.openxmlformats.org/spreadsheetml/2006/main" count="84" uniqueCount="67">
  <si>
    <t>Алагирова М.А.</t>
  </si>
  <si>
    <t>_____________________</t>
  </si>
  <si>
    <t>Кладовщик</t>
  </si>
  <si>
    <t>Повар</t>
  </si>
  <si>
    <t>Итог:</t>
  </si>
  <si>
    <t>кг</t>
  </si>
  <si>
    <t>Сахар</t>
  </si>
  <si>
    <t>Кисель фруктовый</t>
  </si>
  <si>
    <t>Хлеб</t>
  </si>
  <si>
    <t>Масло сливочн.</t>
  </si>
  <si>
    <t>Мука пшенич.</t>
  </si>
  <si>
    <t>Яйцо</t>
  </si>
  <si>
    <t>Соль</t>
  </si>
  <si>
    <t>Томат</t>
  </si>
  <si>
    <t>Лук</t>
  </si>
  <si>
    <t>Масло раст</t>
  </si>
  <si>
    <t>Мясо говяж</t>
  </si>
  <si>
    <t>г</t>
  </si>
  <si>
    <t>Выход -вес порций</t>
  </si>
  <si>
    <t>Количество порций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</si>
  <si>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</si>
  <si>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</si>
  <si>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</si>
  <si>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</si>
  <si>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</si>
  <si>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</si>
  <si>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</si>
  <si>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</si>
  <si>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 xml:space="preserve">    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</si>
  <si>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</si>
  <si>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</si>
  <si>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</si>
  <si>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</si>
  <si>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</si>
  <si>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</si>
  <si>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</si>
  <si>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</si>
  <si>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</si>
  <si>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</si>
  <si>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</si>
  <si>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</si>
  <si>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>______________________________</t>
  </si>
  <si>
    <t xml:space="preserve">Утверждаю </t>
  </si>
  <si>
    <t>Балкарова М.М.</t>
  </si>
  <si>
    <t xml:space="preserve">директор   </t>
  </si>
  <si>
    <t>Кудаева Л.Л.</t>
  </si>
  <si>
    <t xml:space="preserve">Меню требование на выдачу  продуктов питания </t>
  </si>
  <si>
    <t xml:space="preserve">                               Всего</t>
  </si>
  <si>
    <t xml:space="preserve">  Учреждение:</t>
  </si>
  <si>
    <t xml:space="preserve">   2 неделя  </t>
  </si>
  <si>
    <t>вторник</t>
  </si>
  <si>
    <t xml:space="preserve">   </t>
  </si>
  <si>
    <t xml:space="preserve">Коды категорий довольствующихся
школьники
</t>
  </si>
  <si>
    <t>№ п/п</t>
  </si>
  <si>
    <t>Главный бухгалтер ______________</t>
  </si>
  <si>
    <t>Кандрокова Ж.С.</t>
  </si>
  <si>
    <t>шт</t>
  </si>
  <si>
    <t>200\15</t>
  </si>
  <si>
    <t>Каша перловая</t>
  </si>
  <si>
    <t>Перловка</t>
  </si>
  <si>
    <t xml:space="preserve">  </t>
  </si>
  <si>
    <t xml:space="preserve">Кисель </t>
  </si>
  <si>
    <t>Соус красный основной</t>
  </si>
  <si>
    <t>Морковь</t>
  </si>
  <si>
    <t xml:space="preserve">Биточки из говядины </t>
  </si>
  <si>
    <t>№16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</si>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</sst>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NumberFormat="1" applyFont="1" applyBorder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/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/>
    <xf numFmtId="0" fontId="1" fillId="0" borderId="1" xfId="0" applyFont="1" applyBorder="1" applyAlignment="1"/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/>
    <xf numFmtId="0" fontId="1" fillId="0" borderId="14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6"/>
  <sheetViews>
    <sheetView tabSelected="1" topLeftCell="C10" zoomScale="80" zoomScaleNormal="80" workbookViewId="0">
      <selection activeCell="M27" sqref="M27"/>
    </sheetView>
  </sheetViews>
  <sheetFormatPr defaultRowHeight="18.75" x14ac:dyDescent="0.25"/>
  <cols>
    <col min="1" max="1" width="7" style="1" bestFit="1" customWidth="1"/>
    <col min="2" max="2" width="14.8554687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4.7109375" style="1" customWidth="1"/>
    <col min="7" max="7" width="19.5703125" style="1" bestFit="1" customWidth="1"/>
    <col min="8" max="8" width="12.85546875" style="1" customWidth="1"/>
    <col min="9" max="9" width="15.28515625" style="1" customWidth="1"/>
    <col min="10" max="10" width="16.140625" style="1" customWidth="1"/>
    <col min="11" max="12" width="13.7109375" style="1" customWidth="1"/>
    <col min="13" max="15" width="12.5703125" style="1" customWidth="1"/>
    <col min="16" max="16" width="10.7109375" style="1" customWidth="1"/>
    <col min="17" max="17" width="11.28515625" style="1" customWidth="1"/>
    <col min="18" max="18" width="10.7109375" style="1" customWidth="1"/>
    <col min="19" max="16384" width="9.140625" style="1"/>
  </cols>
  <sheetData>
    <row r="1" spans="1:18" ht="15" customHeight="1" x14ac:dyDescent="0.25">
      <c r="B1" s="1" t="s">
        <v>42</v>
      </c>
      <c r="H1" s="41" t="s">
        <v>46</v>
      </c>
      <c r="I1" s="41"/>
      <c r="J1" s="41"/>
      <c r="K1" s="24" t="s">
        <v>65</v>
      </c>
    </row>
    <row r="2" spans="1:18" ht="15" customHeight="1" x14ac:dyDescent="0.3">
      <c r="B2" s="1" t="s">
        <v>44</v>
      </c>
      <c r="C2" s="33" t="s">
        <v>41</v>
      </c>
      <c r="D2" s="33"/>
      <c r="E2" s="45" t="s">
        <v>43</v>
      </c>
      <c r="F2" s="45"/>
      <c r="G2" s="12" t="s">
        <v>48</v>
      </c>
      <c r="H2" s="33" t="s">
        <v>40</v>
      </c>
      <c r="I2" s="33"/>
      <c r="J2" s="33"/>
      <c r="L2" s="33" t="s">
        <v>39</v>
      </c>
      <c r="M2" s="33"/>
      <c r="N2" s="33" t="s">
        <v>1</v>
      </c>
      <c r="O2" s="33"/>
      <c r="P2" s="54" t="s">
        <v>38</v>
      </c>
      <c r="Q2" s="54"/>
    </row>
    <row r="3" spans="1:18" ht="15" customHeight="1" x14ac:dyDescent="0.3">
      <c r="C3" s="3"/>
      <c r="D3" s="3"/>
      <c r="E3" s="3"/>
      <c r="F3" s="3"/>
      <c r="G3" s="3"/>
      <c r="K3" s="3"/>
      <c r="L3" s="3"/>
      <c r="M3" s="3"/>
      <c r="N3" s="3"/>
      <c r="O3" s="3"/>
      <c r="P3" s="10"/>
      <c r="Q3" s="10"/>
    </row>
    <row r="4" spans="1:18" ht="37.5" x14ac:dyDescent="0.25">
      <c r="B4" s="14">
        <v>45923</v>
      </c>
      <c r="H4" s="11" t="s">
        <v>49</v>
      </c>
      <c r="I4" s="1" t="s">
        <v>50</v>
      </c>
      <c r="O4" s="33" t="s">
        <v>37</v>
      </c>
      <c r="P4" s="33"/>
    </row>
    <row r="5" spans="1:18" ht="28.5" customHeight="1" x14ac:dyDescent="0.25">
      <c r="B5" s="36" t="s">
        <v>52</v>
      </c>
      <c r="C5" s="36"/>
      <c r="D5" s="36" t="s">
        <v>36</v>
      </c>
      <c r="E5" s="36"/>
      <c r="F5" s="46" t="s">
        <v>35</v>
      </c>
      <c r="G5" s="47"/>
      <c r="H5" s="36" t="s">
        <v>34</v>
      </c>
      <c r="I5" s="36"/>
      <c r="J5" s="36" t="s">
        <v>33</v>
      </c>
      <c r="K5" s="36"/>
      <c r="L5" s="36" t="s">
        <v>32</v>
      </c>
      <c r="M5" s="36"/>
      <c r="O5" s="36" t="s">
        <v>31</v>
      </c>
      <c r="P5" s="36"/>
    </row>
    <row r="6" spans="1:18" x14ac:dyDescent="0.25">
      <c r="B6" s="36"/>
      <c r="C6" s="36"/>
      <c r="D6" s="36"/>
      <c r="E6" s="36"/>
      <c r="F6" s="48"/>
      <c r="G6" s="49"/>
      <c r="H6" s="36"/>
      <c r="I6" s="36"/>
      <c r="J6" s="36"/>
      <c r="K6" s="36"/>
      <c r="L6" s="36"/>
      <c r="M6" s="36"/>
      <c r="O6" s="36">
        <v>504202</v>
      </c>
      <c r="P6" s="36"/>
    </row>
    <row r="7" spans="1:18" ht="19.5" customHeight="1" x14ac:dyDescent="0.25">
      <c r="B7" s="36"/>
      <c r="C7" s="36"/>
      <c r="D7" s="36"/>
      <c r="E7" s="36"/>
      <c r="F7" s="48"/>
      <c r="G7" s="49"/>
      <c r="H7" s="36"/>
      <c r="I7" s="36"/>
      <c r="J7" s="36"/>
      <c r="K7" s="36"/>
      <c r="L7" s="36"/>
      <c r="M7" s="36"/>
    </row>
    <row r="8" spans="1:18" ht="63" customHeight="1" x14ac:dyDescent="0.25">
      <c r="B8" s="13" t="s">
        <v>30</v>
      </c>
      <c r="C8" s="13" t="s">
        <v>29</v>
      </c>
      <c r="D8" s="36"/>
      <c r="E8" s="36"/>
      <c r="F8" s="50"/>
      <c r="G8" s="51"/>
      <c r="H8" s="36"/>
      <c r="I8" s="36"/>
      <c r="J8" s="36"/>
      <c r="K8" s="36"/>
      <c r="L8" s="36"/>
      <c r="M8" s="36"/>
      <c r="R8" s="1" t="s">
        <v>28</v>
      </c>
    </row>
    <row r="9" spans="1:18" ht="24" customHeight="1" thickBot="1" x14ac:dyDescent="0.3">
      <c r="B9" s="42"/>
      <c r="C9" s="43"/>
      <c r="D9" s="44">
        <v>75</v>
      </c>
      <c r="E9" s="44"/>
      <c r="F9" s="52">
        <v>80</v>
      </c>
      <c r="G9" s="53"/>
      <c r="H9" s="36">
        <f>SUM(F9)*D9</f>
        <v>6000</v>
      </c>
      <c r="I9" s="36"/>
      <c r="J9" s="34">
        <f>SUM(P32)/L9</f>
        <v>116.0808</v>
      </c>
      <c r="K9" s="34"/>
      <c r="L9" s="36">
        <v>75</v>
      </c>
      <c r="M9" s="36"/>
    </row>
    <row r="10" spans="1:18" ht="24.75" customHeight="1" x14ac:dyDescent="0.25">
      <c r="B10" s="3"/>
      <c r="C10" s="3"/>
      <c r="D10" s="36" t="s">
        <v>47</v>
      </c>
      <c r="E10" s="36"/>
      <c r="F10" s="36"/>
      <c r="G10" s="36"/>
      <c r="H10" s="36"/>
      <c r="I10" s="36"/>
      <c r="J10" s="36"/>
      <c r="K10" s="34">
        <f>J9*L9</f>
        <v>8706.06</v>
      </c>
      <c r="L10" s="34"/>
      <c r="M10" s="34"/>
    </row>
    <row r="12" spans="1:18" ht="21" customHeight="1" x14ac:dyDescent="0.25">
      <c r="A12" s="39" t="s">
        <v>53</v>
      </c>
      <c r="B12" s="36" t="s">
        <v>27</v>
      </c>
      <c r="C12" s="36"/>
      <c r="D12" s="36" t="s">
        <v>26</v>
      </c>
      <c r="E12" s="36" t="s">
        <v>25</v>
      </c>
      <c r="F12" s="36" t="s">
        <v>24</v>
      </c>
      <c r="G12" s="36"/>
      <c r="H12" s="36"/>
      <c r="I12" s="36"/>
      <c r="J12" s="36"/>
      <c r="K12" s="36"/>
      <c r="L12" s="36"/>
      <c r="M12" s="36"/>
      <c r="N12" s="36"/>
      <c r="O12" s="36"/>
      <c r="P12" s="38" t="s">
        <v>23</v>
      </c>
      <c r="Q12" s="36" t="s">
        <v>22</v>
      </c>
      <c r="R12" s="36" t="s">
        <v>21</v>
      </c>
    </row>
    <row r="13" spans="1:18" ht="17.25" customHeight="1" x14ac:dyDescent="0.25">
      <c r="A13" s="55"/>
      <c r="B13" s="36"/>
      <c r="C13" s="36"/>
      <c r="D13" s="36"/>
      <c r="E13" s="36"/>
      <c r="F13" s="36" t="s">
        <v>20</v>
      </c>
      <c r="G13" s="36"/>
      <c r="H13" s="36"/>
      <c r="I13" s="36"/>
      <c r="J13" s="36"/>
      <c r="K13" s="36"/>
      <c r="L13" s="36"/>
      <c r="M13" s="36"/>
      <c r="N13" s="36"/>
      <c r="O13" s="36"/>
      <c r="P13" s="38"/>
      <c r="Q13" s="36"/>
      <c r="R13" s="36"/>
    </row>
    <row r="14" spans="1:18" ht="71.25" customHeight="1" x14ac:dyDescent="0.25">
      <c r="A14" s="55"/>
      <c r="B14" s="36"/>
      <c r="C14" s="36"/>
      <c r="D14" s="36"/>
      <c r="E14" s="36"/>
      <c r="F14" s="39" t="s">
        <v>64</v>
      </c>
      <c r="G14" s="39" t="s">
        <v>58</v>
      </c>
      <c r="H14" s="39" t="s">
        <v>8</v>
      </c>
      <c r="I14" s="39" t="s">
        <v>61</v>
      </c>
      <c r="J14" s="39" t="s">
        <v>62</v>
      </c>
      <c r="K14" s="39" t="s">
        <v>66</v>
      </c>
      <c r="L14" s="39"/>
      <c r="M14" s="39"/>
      <c r="N14" s="39"/>
      <c r="O14" s="39"/>
      <c r="P14" s="38"/>
      <c r="Q14" s="36"/>
      <c r="R14" s="36"/>
    </row>
    <row r="15" spans="1:18" ht="15.75" customHeight="1" x14ac:dyDescent="0.25">
      <c r="A15" s="40"/>
      <c r="B15" s="36"/>
      <c r="C15" s="36"/>
      <c r="D15" s="36"/>
      <c r="E15" s="36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38"/>
      <c r="Q15" s="36"/>
      <c r="R15" s="36"/>
    </row>
    <row r="16" spans="1:18" x14ac:dyDescent="0.25">
      <c r="A16" s="15"/>
      <c r="B16" s="37" t="s">
        <v>19</v>
      </c>
      <c r="C16" s="37"/>
      <c r="D16" s="13"/>
      <c r="E16" s="13"/>
      <c r="F16" s="13">
        <v>75</v>
      </c>
      <c r="G16" s="13">
        <v>75</v>
      </c>
      <c r="H16" s="13">
        <v>75</v>
      </c>
      <c r="I16" s="13">
        <v>75</v>
      </c>
      <c r="J16" s="30">
        <f>L9</f>
        <v>75</v>
      </c>
      <c r="K16" s="13"/>
      <c r="L16" s="13"/>
      <c r="M16" s="13"/>
      <c r="N16" s="13"/>
      <c r="O16" s="13"/>
      <c r="P16" s="13"/>
      <c r="Q16" s="13"/>
      <c r="R16" s="13"/>
    </row>
    <row r="17" spans="1:18" x14ac:dyDescent="0.25">
      <c r="A17" s="15"/>
      <c r="B17" s="37" t="s">
        <v>18</v>
      </c>
      <c r="C17" s="37"/>
      <c r="D17" s="13"/>
      <c r="E17" s="13" t="s">
        <v>17</v>
      </c>
      <c r="F17" s="25">
        <v>90</v>
      </c>
      <c r="G17" s="13">
        <v>150</v>
      </c>
      <c r="H17" s="13">
        <v>60</v>
      </c>
      <c r="I17" s="22" t="s">
        <v>57</v>
      </c>
      <c r="J17" s="30">
        <v>50</v>
      </c>
      <c r="K17" s="13"/>
      <c r="L17" s="13" t="s">
        <v>60</v>
      </c>
      <c r="M17" s="13"/>
      <c r="N17" s="13"/>
      <c r="O17" s="13"/>
      <c r="P17" s="13"/>
      <c r="Q17" s="13"/>
      <c r="R17" s="13"/>
    </row>
    <row r="18" spans="1:18" x14ac:dyDescent="0.3">
      <c r="A18" s="15">
        <v>1</v>
      </c>
      <c r="B18" s="32" t="s">
        <v>16</v>
      </c>
      <c r="C18" s="32"/>
      <c r="D18" s="8">
        <v>620</v>
      </c>
      <c r="E18" s="13" t="s">
        <v>5</v>
      </c>
      <c r="F18" s="7">
        <v>0.09</v>
      </c>
      <c r="G18" s="6"/>
      <c r="H18" s="6"/>
      <c r="I18" s="6"/>
      <c r="J18" s="6"/>
      <c r="K18" s="6"/>
      <c r="L18" s="6"/>
      <c r="M18" s="6"/>
      <c r="N18" s="6"/>
      <c r="O18" s="6"/>
      <c r="P18" s="7">
        <f>F18</f>
        <v>0.09</v>
      </c>
      <c r="Q18" s="26">
        <v>6.75</v>
      </c>
      <c r="R18" s="16">
        <f t="shared" ref="R18:R31" si="0">SUM(Q18)*D18</f>
        <v>4185</v>
      </c>
    </row>
    <row r="19" spans="1:18" x14ac:dyDescent="0.3">
      <c r="A19" s="15">
        <v>2</v>
      </c>
      <c r="B19" s="32" t="s">
        <v>15</v>
      </c>
      <c r="C19" s="32"/>
      <c r="D19" s="8">
        <v>156</v>
      </c>
      <c r="E19" s="23" t="s">
        <v>5</v>
      </c>
      <c r="F19" s="7">
        <v>5.0000000000000001E-3</v>
      </c>
      <c r="G19" s="6"/>
      <c r="H19" s="6"/>
      <c r="I19" s="6"/>
      <c r="J19" s="6">
        <v>3.0000000000000001E-3</v>
      </c>
      <c r="K19" s="6"/>
      <c r="L19" s="6"/>
      <c r="M19" s="6"/>
      <c r="N19" s="6"/>
      <c r="O19" s="6"/>
      <c r="P19" s="7">
        <f t="shared" ref="P19:P29" si="1">SUM(F19:O19)</f>
        <v>8.0000000000000002E-3</v>
      </c>
      <c r="Q19" s="16">
        <v>0.6</v>
      </c>
      <c r="R19" s="16">
        <f t="shared" si="0"/>
        <v>93.6</v>
      </c>
    </row>
    <row r="20" spans="1:18" x14ac:dyDescent="0.3">
      <c r="A20" s="15">
        <v>3</v>
      </c>
      <c r="B20" s="32" t="s">
        <v>14</v>
      </c>
      <c r="C20" s="32"/>
      <c r="D20" s="8">
        <v>21</v>
      </c>
      <c r="E20" s="13" t="s">
        <v>5</v>
      </c>
      <c r="F20" s="7">
        <v>5.0000000000000001E-3</v>
      </c>
      <c r="G20" s="6"/>
      <c r="H20" s="6"/>
      <c r="I20" s="6"/>
      <c r="J20" s="6">
        <v>2E-3</v>
      </c>
      <c r="K20" s="6"/>
      <c r="L20" s="6"/>
      <c r="M20" s="6"/>
      <c r="N20" s="6"/>
      <c r="O20" s="6"/>
      <c r="P20" s="7">
        <f t="shared" si="1"/>
        <v>7.0000000000000001E-3</v>
      </c>
      <c r="Q20" s="16">
        <v>0.53</v>
      </c>
      <c r="R20" s="16">
        <f t="shared" si="0"/>
        <v>11.13</v>
      </c>
    </row>
    <row r="21" spans="1:18" x14ac:dyDescent="0.3">
      <c r="A21" s="15">
        <v>4</v>
      </c>
      <c r="B21" s="32" t="s">
        <v>13</v>
      </c>
      <c r="C21" s="32"/>
      <c r="D21" s="8">
        <v>360</v>
      </c>
      <c r="E21" s="20" t="s">
        <v>5</v>
      </c>
      <c r="F21" s="7"/>
      <c r="G21" s="6"/>
      <c r="H21" s="6"/>
      <c r="I21" s="6"/>
      <c r="J21" s="6">
        <v>5.0000000000000001E-3</v>
      </c>
      <c r="K21" s="6"/>
      <c r="L21" s="6"/>
      <c r="M21" s="6"/>
      <c r="N21" s="6"/>
      <c r="O21" s="6"/>
      <c r="P21" s="7">
        <v>5.0000000000000001E-3</v>
      </c>
      <c r="Q21" s="16">
        <v>0.42</v>
      </c>
      <c r="R21" s="16">
        <f t="shared" si="0"/>
        <v>151.19999999999999</v>
      </c>
    </row>
    <row r="22" spans="1:18" x14ac:dyDescent="0.3">
      <c r="A22" s="15">
        <v>5</v>
      </c>
      <c r="B22" s="32" t="s">
        <v>12</v>
      </c>
      <c r="C22" s="32"/>
      <c r="D22" s="8">
        <v>18</v>
      </c>
      <c r="E22" s="13" t="s">
        <v>5</v>
      </c>
      <c r="F22" s="7">
        <v>2E-3</v>
      </c>
      <c r="G22" s="6">
        <v>2E-3</v>
      </c>
      <c r="H22" s="6"/>
      <c r="I22" s="6"/>
      <c r="J22" s="6">
        <v>1E-3</v>
      </c>
      <c r="K22" s="6"/>
      <c r="L22" s="6"/>
      <c r="M22" s="6" t="s">
        <v>28</v>
      </c>
      <c r="N22" s="6"/>
      <c r="O22" s="6"/>
      <c r="P22" s="7">
        <f t="shared" si="1"/>
        <v>5.0000000000000001E-3</v>
      </c>
      <c r="Q22" s="16">
        <v>0.38</v>
      </c>
      <c r="R22" s="16">
        <f t="shared" si="0"/>
        <v>6.84</v>
      </c>
    </row>
    <row r="23" spans="1:18" x14ac:dyDescent="0.3">
      <c r="A23" s="15">
        <v>6</v>
      </c>
      <c r="B23" s="56" t="s">
        <v>11</v>
      </c>
      <c r="C23" s="57"/>
      <c r="D23" s="8">
        <v>6.5</v>
      </c>
      <c r="E23" s="21" t="s">
        <v>56</v>
      </c>
      <c r="F23" s="7">
        <v>5.0000000000000001E-3</v>
      </c>
      <c r="G23" s="6"/>
      <c r="H23" s="6"/>
      <c r="I23" s="6"/>
      <c r="J23" s="6"/>
      <c r="K23" s="6"/>
      <c r="L23" s="6"/>
      <c r="M23" s="6"/>
      <c r="N23" s="6"/>
      <c r="O23" s="6"/>
      <c r="P23" s="7">
        <f t="shared" si="1"/>
        <v>5.0000000000000001E-3</v>
      </c>
      <c r="Q23" s="16">
        <v>6</v>
      </c>
      <c r="R23" s="16">
        <f t="shared" si="0"/>
        <v>39</v>
      </c>
    </row>
    <row r="24" spans="1:18" x14ac:dyDescent="0.3">
      <c r="A24" s="15">
        <v>7</v>
      </c>
      <c r="B24" s="32" t="s">
        <v>10</v>
      </c>
      <c r="C24" s="32"/>
      <c r="D24" s="8">
        <v>34</v>
      </c>
      <c r="E24" s="13" t="s">
        <v>5</v>
      </c>
      <c r="F24" s="7"/>
      <c r="G24" s="6"/>
      <c r="H24" s="6"/>
      <c r="I24" s="6"/>
      <c r="J24" s="6">
        <v>3.0000000000000001E-3</v>
      </c>
      <c r="K24" s="6"/>
      <c r="L24" s="6"/>
      <c r="M24" s="6"/>
      <c r="N24" s="6"/>
      <c r="O24" s="6"/>
      <c r="P24" s="7">
        <f t="shared" si="1"/>
        <v>3.0000000000000001E-3</v>
      </c>
      <c r="Q24" s="16">
        <v>0.23</v>
      </c>
      <c r="R24" s="16">
        <f t="shared" si="0"/>
        <v>7.82</v>
      </c>
    </row>
    <row r="25" spans="1:18" x14ac:dyDescent="0.3">
      <c r="A25" s="15">
        <v>8</v>
      </c>
      <c r="B25" s="56" t="s">
        <v>59</v>
      </c>
      <c r="C25" s="57"/>
      <c r="D25" s="8">
        <v>37</v>
      </c>
      <c r="E25" s="13" t="s">
        <v>5</v>
      </c>
      <c r="F25" s="7"/>
      <c r="G25" s="6">
        <v>0.05</v>
      </c>
      <c r="H25" s="6"/>
      <c r="I25" s="6"/>
      <c r="J25" s="6"/>
      <c r="K25" s="6"/>
      <c r="L25" s="6"/>
      <c r="M25" s="6"/>
      <c r="N25" s="6"/>
      <c r="O25" s="6"/>
      <c r="P25" s="7">
        <f t="shared" si="1"/>
        <v>0.05</v>
      </c>
      <c r="Q25" s="16">
        <v>3.75</v>
      </c>
      <c r="R25" s="16">
        <f t="shared" si="0"/>
        <v>138.75</v>
      </c>
    </row>
    <row r="26" spans="1:18" x14ac:dyDescent="0.3">
      <c r="A26" s="15">
        <v>9</v>
      </c>
      <c r="B26" s="18" t="s">
        <v>9</v>
      </c>
      <c r="C26" s="18"/>
      <c r="D26" s="8">
        <v>861</v>
      </c>
      <c r="E26" s="13" t="s">
        <v>5</v>
      </c>
      <c r="F26" s="7"/>
      <c r="G26" s="6">
        <v>4.0000000000000001E-3</v>
      </c>
      <c r="H26" s="6"/>
      <c r="I26" s="6"/>
      <c r="J26" s="6"/>
      <c r="K26" s="6"/>
      <c r="L26" s="6"/>
      <c r="M26" s="6"/>
      <c r="N26" s="6"/>
      <c r="O26" s="6"/>
      <c r="P26" s="7">
        <f t="shared" si="1"/>
        <v>4.0000000000000001E-3</v>
      </c>
      <c r="Q26" s="16">
        <v>0.36</v>
      </c>
      <c r="R26" s="16">
        <f t="shared" si="0"/>
        <v>309.95999999999998</v>
      </c>
    </row>
    <row r="27" spans="1:18" x14ac:dyDescent="0.3">
      <c r="A27" s="15">
        <v>10</v>
      </c>
      <c r="B27" s="32" t="s">
        <v>8</v>
      </c>
      <c r="C27" s="32"/>
      <c r="D27" s="17">
        <v>49</v>
      </c>
      <c r="E27" s="13" t="s">
        <v>5</v>
      </c>
      <c r="F27" s="9">
        <v>0.01</v>
      </c>
      <c r="G27" s="9"/>
      <c r="H27" s="6">
        <v>0.06</v>
      </c>
      <c r="I27" s="6"/>
      <c r="J27" s="6"/>
      <c r="K27" s="6"/>
      <c r="L27" s="6"/>
      <c r="M27" s="6"/>
      <c r="N27" s="6"/>
      <c r="O27" s="6"/>
      <c r="P27" s="8">
        <f>F27+H27</f>
        <v>6.9999999999999993E-2</v>
      </c>
      <c r="Q27" s="16">
        <v>5.6</v>
      </c>
      <c r="R27" s="16">
        <f t="shared" si="0"/>
        <v>274.39999999999998</v>
      </c>
    </row>
    <row r="28" spans="1:18" x14ac:dyDescent="0.3">
      <c r="A28" s="15">
        <v>11</v>
      </c>
      <c r="B28" s="32" t="s">
        <v>7</v>
      </c>
      <c r="C28" s="32"/>
      <c r="D28" s="8">
        <v>195</v>
      </c>
      <c r="E28" s="13" t="s">
        <v>5</v>
      </c>
      <c r="F28" s="7"/>
      <c r="G28" s="7"/>
      <c r="H28" s="6"/>
      <c r="I28" s="6">
        <v>0.03</v>
      </c>
      <c r="J28" s="6"/>
      <c r="K28" s="6"/>
      <c r="L28" s="6"/>
      <c r="M28" s="6"/>
      <c r="N28" s="6"/>
      <c r="O28" s="6"/>
      <c r="P28" s="7">
        <f t="shared" si="1"/>
        <v>0.03</v>
      </c>
      <c r="Q28" s="16">
        <v>2</v>
      </c>
      <c r="R28" s="16">
        <f t="shared" si="0"/>
        <v>390</v>
      </c>
    </row>
    <row r="29" spans="1:18" x14ac:dyDescent="0.3">
      <c r="A29" s="15">
        <v>12</v>
      </c>
      <c r="B29" s="32" t="s">
        <v>6</v>
      </c>
      <c r="C29" s="32"/>
      <c r="D29" s="8">
        <v>66</v>
      </c>
      <c r="E29" s="13" t="s">
        <v>5</v>
      </c>
      <c r="F29" s="7"/>
      <c r="G29" s="7"/>
      <c r="H29" s="6"/>
      <c r="I29" s="6">
        <v>1.4999999999999999E-2</v>
      </c>
      <c r="J29" s="6">
        <v>1E-3</v>
      </c>
      <c r="K29" s="6"/>
      <c r="L29" s="6"/>
      <c r="M29" s="6"/>
      <c r="N29" s="6" t="s">
        <v>51</v>
      </c>
      <c r="O29" s="6"/>
      <c r="P29" s="7">
        <f t="shared" si="1"/>
        <v>1.6E-2</v>
      </c>
      <c r="Q29" s="16">
        <v>1.2</v>
      </c>
      <c r="R29" s="16">
        <f t="shared" si="0"/>
        <v>79.2</v>
      </c>
    </row>
    <row r="30" spans="1:18" x14ac:dyDescent="0.3">
      <c r="A30" s="15">
        <v>13</v>
      </c>
      <c r="B30" s="27" t="s">
        <v>63</v>
      </c>
      <c r="C30" s="27"/>
      <c r="D30" s="8">
        <v>32</v>
      </c>
      <c r="E30" s="29" t="s">
        <v>5</v>
      </c>
      <c r="F30" s="7"/>
      <c r="G30" s="7"/>
      <c r="H30" s="6"/>
      <c r="I30" s="6"/>
      <c r="J30" s="6">
        <v>5.0000000000000001E-3</v>
      </c>
      <c r="K30" s="6"/>
      <c r="L30" s="6"/>
      <c r="M30" s="6"/>
      <c r="N30" s="6"/>
      <c r="O30" s="6"/>
      <c r="P30" s="7">
        <f>J30</f>
        <v>5.0000000000000001E-3</v>
      </c>
      <c r="Q30" s="28">
        <v>0.38</v>
      </c>
      <c r="R30" s="28">
        <f t="shared" si="0"/>
        <v>12.16</v>
      </c>
    </row>
    <row r="31" spans="1:18" x14ac:dyDescent="0.3">
      <c r="A31" s="15">
        <v>14</v>
      </c>
      <c r="B31" s="32" t="s">
        <v>66</v>
      </c>
      <c r="C31" s="32"/>
      <c r="D31" s="8">
        <v>155</v>
      </c>
      <c r="E31" s="13" t="s">
        <v>5</v>
      </c>
      <c r="F31" s="7"/>
      <c r="G31" s="7"/>
      <c r="H31" s="6"/>
      <c r="I31" s="6"/>
      <c r="J31" s="6"/>
      <c r="K31" s="6">
        <v>0.2586</v>
      </c>
      <c r="L31" s="6"/>
      <c r="M31" s="6"/>
      <c r="N31" s="6"/>
      <c r="O31" s="6"/>
      <c r="P31" s="31">
        <f>K31</f>
        <v>0.2586</v>
      </c>
      <c r="Q31" s="16">
        <v>19.399999999999999</v>
      </c>
      <c r="R31" s="16">
        <f t="shared" si="0"/>
        <v>3007</v>
      </c>
    </row>
    <row r="32" spans="1:18" ht="18.75" customHeight="1" x14ac:dyDescent="0.25">
      <c r="B32" s="5"/>
      <c r="C32" s="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19" t="s">
        <v>4</v>
      </c>
      <c r="P32" s="34">
        <f>SUM(R18:R31)</f>
        <v>8706.06</v>
      </c>
      <c r="Q32" s="34"/>
      <c r="R32" s="34"/>
    </row>
    <row r="33" spans="2:18" x14ac:dyDescent="0.25">
      <c r="B33" s="5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2:18" ht="21.75" customHeight="1" x14ac:dyDescent="0.25">
      <c r="B34" s="33" t="s">
        <v>54</v>
      </c>
      <c r="C34" s="33"/>
      <c r="D34" s="33"/>
      <c r="E34" s="33"/>
      <c r="F34" s="33"/>
      <c r="G34" s="33" t="s">
        <v>55</v>
      </c>
      <c r="H34" s="33"/>
      <c r="L34" s="1" t="s">
        <v>3</v>
      </c>
      <c r="M34" s="33" t="s">
        <v>1</v>
      </c>
      <c r="N34" s="33"/>
      <c r="O34" s="33" t="s">
        <v>45</v>
      </c>
      <c r="P34" s="33"/>
    </row>
    <row r="36" spans="2:18" ht="18.75" customHeight="1" x14ac:dyDescent="0.3">
      <c r="B36" s="35"/>
      <c r="C36" s="35"/>
      <c r="D36" s="33"/>
      <c r="E36" s="33"/>
      <c r="F36" s="33"/>
      <c r="G36" s="3"/>
      <c r="H36" s="3"/>
      <c r="L36" s="2" t="s">
        <v>2</v>
      </c>
      <c r="M36" s="33" t="s">
        <v>1</v>
      </c>
      <c r="N36" s="33"/>
      <c r="O36" s="33" t="s">
        <v>0</v>
      </c>
      <c r="P36" s="33"/>
    </row>
  </sheetData>
  <sheetProtection formatCells="0"/>
  <protectedRanges>
    <protectedRange sqref="B18:O31" name="Диапазон4"/>
    <protectedRange sqref="L9" name="Диапазон3"/>
    <protectedRange sqref="B4" name="Диапазон2"/>
    <protectedRange sqref="K1" name="Диапазон1"/>
  </protectedRanges>
  <mergeCells count="66">
    <mergeCell ref="B27:C27"/>
    <mergeCell ref="B28:C28"/>
    <mergeCell ref="B29:C29"/>
    <mergeCell ref="O14:O15"/>
    <mergeCell ref="J14:J15"/>
    <mergeCell ref="K14:K15"/>
    <mergeCell ref="L14:L15"/>
    <mergeCell ref="M14:M15"/>
    <mergeCell ref="N14:N15"/>
    <mergeCell ref="A12:A15"/>
    <mergeCell ref="B23:C23"/>
    <mergeCell ref="B25:C25"/>
    <mergeCell ref="B17:C17"/>
    <mergeCell ref="B18:C18"/>
    <mergeCell ref="B19:C19"/>
    <mergeCell ref="B20:C20"/>
    <mergeCell ref="B24:C24"/>
    <mergeCell ref="B21:C21"/>
    <mergeCell ref="B22:C22"/>
    <mergeCell ref="N2:O2"/>
    <mergeCell ref="L5:M8"/>
    <mergeCell ref="O5:P5"/>
    <mergeCell ref="L2:M2"/>
    <mergeCell ref="O6:P6"/>
    <mergeCell ref="O4:P4"/>
    <mergeCell ref="P2:Q2"/>
    <mergeCell ref="H1:J1"/>
    <mergeCell ref="B9:C9"/>
    <mergeCell ref="D9:E9"/>
    <mergeCell ref="H9:I9"/>
    <mergeCell ref="J9:K9"/>
    <mergeCell ref="B5:C7"/>
    <mergeCell ref="D5:E8"/>
    <mergeCell ref="H5:I8"/>
    <mergeCell ref="J5:K8"/>
    <mergeCell ref="C2:D2"/>
    <mergeCell ref="E2:F2"/>
    <mergeCell ref="H2:J2"/>
    <mergeCell ref="F5:G8"/>
    <mergeCell ref="F9:G9"/>
    <mergeCell ref="Q12:Q15"/>
    <mergeCell ref="R12:R15"/>
    <mergeCell ref="F13:O13"/>
    <mergeCell ref="B16:C16"/>
    <mergeCell ref="L9:M9"/>
    <mergeCell ref="D10:J10"/>
    <mergeCell ref="K10:M10"/>
    <mergeCell ref="B12:C15"/>
    <mergeCell ref="D12:D15"/>
    <mergeCell ref="E12:E15"/>
    <mergeCell ref="P12:P15"/>
    <mergeCell ref="F12:O12"/>
    <mergeCell ref="F14:F15"/>
    <mergeCell ref="G14:G15"/>
    <mergeCell ref="H14:H15"/>
    <mergeCell ref="I14:I15"/>
    <mergeCell ref="B31:C31"/>
    <mergeCell ref="B34:F34"/>
    <mergeCell ref="O36:P36"/>
    <mergeCell ref="P32:R32"/>
    <mergeCell ref="M34:N34"/>
    <mergeCell ref="O34:P34"/>
    <mergeCell ref="B36:C36"/>
    <mergeCell ref="D36:F36"/>
    <mergeCell ref="M36:N36"/>
    <mergeCell ref="G34:H34"/>
  </mergeCells>
  <pageMargins left="0.7" right="0.7" top="0.75" bottom="0.75" header="0.3" footer="0.3"/>
  <pageSetup paperSize="9" scale="55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2025-09-22T09:16:49Z</cp:lastPrinted>
  <dcterms:created xsi:type="dcterms:W3CDTF">2022-11-11T08:50:12Z</dcterms:created>
  <dcterms:modified xsi:type="dcterms:W3CDTF">2025-09-22T09:17:01Z</dcterms:modified>
</cp:coreProperties>
</file>