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M16" i="1" l="1"/>
  <c r="L16" i="1"/>
  <c r="K16" i="1"/>
  <c r="G16" i="1"/>
  <c r="F16" i="1"/>
  <c r="S30" i="1" l="1"/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<sst xmlns="http://schemas.openxmlformats.org/spreadsheetml/2006/main" count="79" uniqueCount="66">
  <si>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</si>
  <si>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</si>
  <si>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</si>
  <si>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</si>
  <si>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</si>
  <si>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</si>
  <si>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</si>
  <si>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</si>
  <si>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</si>
  <si>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</si>
  <si>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</si>
  <si>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</si>
  <si>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</si>
  <si>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</si>
  <si>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</si>
  <si>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</si>
  <si>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</si>
  <si>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</si>
  <si>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</si>
  <si>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</si>
  <si>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</si>
  <si>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</si>
  <si>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</si>
  <si>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</si>
  <si>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</si>
  <si>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</si>
  <si>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</si>
  <si>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</si>
  <si>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</si>
  <si>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</si>
  <si>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</si>
  <si>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</si>
  <si>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</si>
  <si>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</si>
  <si>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</si>
  <si>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</si>
  <si>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</si>
  <si>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</si>
  <si>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</si>
  <si>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</si>
  <si>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</si>
  <si>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</si>
  <si>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</si>
  <si>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</si>
  <si>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</si>
  <si>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</si>
  <si>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</si>
  <si>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</si>
  <si>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</si>
  <si>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</si>
  <si>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</si>
  <si>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</si>
  <si>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</si>
  <si>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</si>
  <si>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</si>
  <si>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</si>
  <si>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</si>
  <si>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</si>
  <si>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</si>
  <si>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</si>
  <si>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</si>
  <si>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</si>
  <si>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</si>
  <si>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</si>
  <si>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</si>
  <si>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№19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</si>
</sst>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topLeftCell="B1" zoomScale="80" zoomScaleNormal="80" workbookViewId="0">
      <selection activeCell="P21" sqref="P21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58" t="s">
        <v>1</v>
      </c>
      <c r="H1" s="58"/>
      <c r="I1" s="58"/>
      <c r="J1" s="58"/>
      <c r="K1" s="58"/>
      <c r="L1" s="58"/>
      <c r="M1" s="58"/>
      <c r="N1" s="26" t="s">
        <v>65</v>
      </c>
    </row>
    <row r="2" spans="1:21" ht="15" customHeight="1" x14ac:dyDescent="0.3">
      <c r="B2" s="1" t="s">
        <v>48</v>
      </c>
      <c r="C2" s="48" t="s">
        <v>2</v>
      </c>
      <c r="D2" s="48"/>
      <c r="E2" s="59" t="s">
        <v>47</v>
      </c>
      <c r="F2" s="59"/>
      <c r="G2" s="58" t="s">
        <v>3</v>
      </c>
      <c r="H2" s="58"/>
      <c r="I2" s="58"/>
      <c r="J2" s="58"/>
      <c r="K2" s="48" t="s">
        <v>50</v>
      </c>
      <c r="L2" s="48"/>
      <c r="M2" s="48"/>
      <c r="O2" s="48" t="s">
        <v>4</v>
      </c>
      <c r="P2" s="48"/>
      <c r="Q2" s="48" t="s">
        <v>5</v>
      </c>
      <c r="R2" s="48"/>
      <c r="S2" s="57" t="s">
        <v>6</v>
      </c>
      <c r="T2" s="57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x14ac:dyDescent="0.25">
      <c r="B4" s="16">
        <v>45926</v>
      </c>
      <c r="G4" s="2"/>
      <c r="H4" s="4"/>
      <c r="I4" s="2"/>
      <c r="J4" s="4"/>
      <c r="K4" s="13" t="s">
        <v>49</v>
      </c>
      <c r="L4" s="1" t="s">
        <v>51</v>
      </c>
      <c r="R4" s="48" t="s">
        <v>7</v>
      </c>
      <c r="S4" s="48"/>
    </row>
    <row r="5" spans="1:21" ht="15" customHeight="1" x14ac:dyDescent="0.25">
      <c r="B5" s="42" t="s">
        <v>58</v>
      </c>
      <c r="C5" s="42"/>
      <c r="D5" s="42" t="s">
        <v>8</v>
      </c>
      <c r="E5" s="42"/>
      <c r="F5" s="42" t="s">
        <v>9</v>
      </c>
      <c r="G5" s="42"/>
      <c r="H5" s="42"/>
      <c r="I5" s="42"/>
      <c r="J5" s="42"/>
      <c r="K5" s="42" t="s">
        <v>10</v>
      </c>
      <c r="L5" s="42"/>
      <c r="M5" s="42" t="s">
        <v>11</v>
      </c>
      <c r="N5" s="42"/>
      <c r="O5" s="42" t="s">
        <v>12</v>
      </c>
      <c r="P5" s="42"/>
      <c r="R5" s="42" t="s">
        <v>13</v>
      </c>
      <c r="S5" s="42"/>
    </row>
    <row r="6" spans="1:21" ht="28.5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R6" s="42">
        <v>504202</v>
      </c>
      <c r="S6" s="42"/>
    </row>
    <row r="7" spans="1:21" ht="33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21" ht="74.25" customHeight="1" x14ac:dyDescent="0.25">
      <c r="B8" s="15" t="s">
        <v>14</v>
      </c>
      <c r="C8" s="15" t="s">
        <v>15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1" ht="24" customHeight="1" x14ac:dyDescent="0.25">
      <c r="B9" s="42"/>
      <c r="C9" s="42"/>
      <c r="D9" s="53">
        <v>75</v>
      </c>
      <c r="E9" s="53"/>
      <c r="F9" s="53">
        <v>80</v>
      </c>
      <c r="G9" s="53"/>
      <c r="H9" s="53"/>
      <c r="I9" s="53"/>
      <c r="J9" s="53"/>
      <c r="K9" s="54">
        <f>SUM(F9)*D9</f>
        <v>6000</v>
      </c>
      <c r="L9" s="55"/>
      <c r="M9" s="56">
        <f>SUM(S31)/O9</f>
        <v>84.093866666666685</v>
      </c>
      <c r="N9" s="56"/>
      <c r="O9" s="42">
        <v>75</v>
      </c>
      <c r="P9" s="42"/>
    </row>
    <row r="10" spans="1:21" ht="24.75" customHeight="1" x14ac:dyDescent="0.25">
      <c r="B10" s="2"/>
      <c r="C10" s="2"/>
      <c r="D10" s="42" t="s">
        <v>16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56">
        <f>O9*M9</f>
        <v>6307.0400000000018</v>
      </c>
      <c r="P10" s="56"/>
    </row>
    <row r="12" spans="1:21" ht="21" customHeight="1" x14ac:dyDescent="0.25">
      <c r="A12" s="34" t="s">
        <v>57</v>
      </c>
      <c r="B12" s="42" t="s">
        <v>17</v>
      </c>
      <c r="C12" s="42"/>
      <c r="D12" s="42" t="s">
        <v>18</v>
      </c>
      <c r="E12" s="42" t="s">
        <v>19</v>
      </c>
      <c r="F12" s="42" t="s">
        <v>20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52" t="s">
        <v>21</v>
      </c>
      <c r="T12" s="42" t="s">
        <v>22</v>
      </c>
      <c r="U12" s="42" t="s">
        <v>23</v>
      </c>
    </row>
    <row r="13" spans="1:21" ht="17.25" customHeight="1" x14ac:dyDescent="0.25">
      <c r="A13" s="43"/>
      <c r="B13" s="42"/>
      <c r="C13" s="42"/>
      <c r="D13" s="42"/>
      <c r="E13" s="42"/>
      <c r="F13" s="42" t="s">
        <v>24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52"/>
      <c r="T13" s="42"/>
      <c r="U13" s="42"/>
    </row>
    <row r="14" spans="1:21" ht="71.25" customHeight="1" x14ac:dyDescent="0.25">
      <c r="A14" s="43"/>
      <c r="B14" s="42"/>
      <c r="C14" s="42"/>
      <c r="D14" s="42"/>
      <c r="E14" s="42"/>
      <c r="F14" s="34" t="s">
        <v>63</v>
      </c>
      <c r="G14" s="36" t="s">
        <v>59</v>
      </c>
      <c r="H14" s="37"/>
      <c r="I14" s="37"/>
      <c r="J14" s="38"/>
      <c r="K14" s="34" t="s">
        <v>52</v>
      </c>
      <c r="L14" s="34" t="s">
        <v>53</v>
      </c>
      <c r="M14" s="34" t="s">
        <v>64</v>
      </c>
      <c r="N14" s="34"/>
      <c r="O14" s="34"/>
      <c r="P14" s="34"/>
      <c r="Q14" s="34"/>
      <c r="R14" s="34"/>
      <c r="S14" s="52"/>
      <c r="T14" s="42"/>
      <c r="U14" s="42"/>
    </row>
    <row r="15" spans="1:21" ht="24" customHeight="1" x14ac:dyDescent="0.25">
      <c r="A15" s="35"/>
      <c r="B15" s="42"/>
      <c r="C15" s="42"/>
      <c r="D15" s="42"/>
      <c r="E15" s="42"/>
      <c r="F15" s="35"/>
      <c r="G15" s="39"/>
      <c r="H15" s="40"/>
      <c r="I15" s="40"/>
      <c r="J15" s="41"/>
      <c r="K15" s="35"/>
      <c r="L15" s="35"/>
      <c r="M15" s="35"/>
      <c r="N15" s="35"/>
      <c r="O15" s="35"/>
      <c r="P15" s="35"/>
      <c r="Q15" s="35"/>
      <c r="R15" s="35"/>
      <c r="S15" s="52"/>
      <c r="T15" s="42"/>
      <c r="U15" s="42"/>
    </row>
    <row r="16" spans="1:21" ht="18.75" customHeight="1" x14ac:dyDescent="0.25">
      <c r="A16" s="15"/>
      <c r="B16" s="47" t="s">
        <v>26</v>
      </c>
      <c r="C16" s="47"/>
      <c r="D16" s="15"/>
      <c r="E16" s="15"/>
      <c r="F16" s="15">
        <f>O9</f>
        <v>75</v>
      </c>
      <c r="G16" s="42">
        <f>O9</f>
        <v>75</v>
      </c>
      <c r="H16" s="42"/>
      <c r="I16" s="42"/>
      <c r="J16" s="42"/>
      <c r="K16" s="15">
        <f>O9</f>
        <v>75</v>
      </c>
      <c r="L16" s="15">
        <f>O9</f>
        <v>75</v>
      </c>
      <c r="M16" s="15">
        <f>O9</f>
        <v>75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47" t="s">
        <v>27</v>
      </c>
      <c r="C17" s="47"/>
      <c r="D17" s="15"/>
      <c r="E17" s="15" t="s">
        <v>28</v>
      </c>
      <c r="F17" s="15">
        <v>90</v>
      </c>
      <c r="G17" s="42">
        <v>150</v>
      </c>
      <c r="H17" s="42"/>
      <c r="I17" s="42"/>
      <c r="J17" s="42"/>
      <c r="K17" s="15">
        <v>60</v>
      </c>
      <c r="L17" s="21" t="s">
        <v>60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6" t="s">
        <v>29</v>
      </c>
      <c r="C18" s="46"/>
      <c r="D18" s="19">
        <v>420</v>
      </c>
      <c r="E18" s="15" t="s">
        <v>30</v>
      </c>
      <c r="F18" s="25">
        <v>0.12</v>
      </c>
      <c r="G18" s="33"/>
      <c r="H18" s="33"/>
      <c r="I18" s="33"/>
      <c r="J18" s="33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9</v>
      </c>
      <c r="U18" s="18">
        <f t="shared" ref="U18:U30" si="0">SUM(T18)*D18</f>
        <v>3780</v>
      </c>
      <c r="V18" s="5"/>
    </row>
    <row r="19" spans="1:24" x14ac:dyDescent="0.3">
      <c r="A19" s="15">
        <v>2</v>
      </c>
      <c r="B19" s="46" t="s">
        <v>31</v>
      </c>
      <c r="C19" s="46"/>
      <c r="D19" s="19">
        <v>18</v>
      </c>
      <c r="E19" s="15" t="s">
        <v>30</v>
      </c>
      <c r="F19" s="6">
        <v>2E-3</v>
      </c>
      <c r="G19" s="33">
        <v>2E-3</v>
      </c>
      <c r="H19" s="33"/>
      <c r="I19" s="33"/>
      <c r="J19" s="33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29" si="1">SUM(F19:R19)</f>
        <v>5.0000000000000001E-3</v>
      </c>
      <c r="T19" s="22">
        <v>0.38</v>
      </c>
      <c r="U19" s="18">
        <f t="shared" si="0"/>
        <v>6.84</v>
      </c>
    </row>
    <row r="20" spans="1:24" x14ac:dyDescent="0.3">
      <c r="A20" s="15">
        <v>3</v>
      </c>
      <c r="B20" s="46" t="s">
        <v>32</v>
      </c>
      <c r="C20" s="46"/>
      <c r="D20" s="19">
        <v>21</v>
      </c>
      <c r="E20" s="15" t="s">
        <v>30</v>
      </c>
      <c r="F20" s="6">
        <v>7.0000000000000001E-3</v>
      </c>
      <c r="G20" s="33"/>
      <c r="H20" s="33"/>
      <c r="I20" s="33"/>
      <c r="J20" s="33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0.53</v>
      </c>
      <c r="U20" s="18">
        <f t="shared" si="0"/>
        <v>11.13</v>
      </c>
    </row>
    <row r="21" spans="1:24" x14ac:dyDescent="0.3">
      <c r="A21" s="15">
        <v>4</v>
      </c>
      <c r="B21" s="46" t="s">
        <v>33</v>
      </c>
      <c r="C21" s="46"/>
      <c r="D21" s="19">
        <v>34</v>
      </c>
      <c r="E21" s="15" t="s">
        <v>30</v>
      </c>
      <c r="F21" s="6"/>
      <c r="G21" s="33"/>
      <c r="H21" s="33"/>
      <c r="I21" s="33"/>
      <c r="J21" s="33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0.23</v>
      </c>
      <c r="U21" s="18">
        <f t="shared" si="0"/>
        <v>7.82</v>
      </c>
      <c r="X21" s="1" t="s">
        <v>34</v>
      </c>
    </row>
    <row r="22" spans="1:24" x14ac:dyDescent="0.3">
      <c r="A22" s="15">
        <v>5</v>
      </c>
      <c r="B22" s="44" t="s">
        <v>35</v>
      </c>
      <c r="C22" s="45"/>
      <c r="D22" s="19">
        <v>6.5</v>
      </c>
      <c r="E22" s="23" t="s">
        <v>62</v>
      </c>
      <c r="F22" s="6">
        <v>5.0000000000000001E-3</v>
      </c>
      <c r="G22" s="30"/>
      <c r="H22" s="31"/>
      <c r="I22" s="31"/>
      <c r="J22" s="32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6</v>
      </c>
      <c r="U22" s="18">
        <f t="shared" si="0"/>
        <v>39</v>
      </c>
    </row>
    <row r="23" spans="1:24" x14ac:dyDescent="0.3">
      <c r="A23" s="15">
        <v>6</v>
      </c>
      <c r="B23" s="46" t="s">
        <v>36</v>
      </c>
      <c r="C23" s="46"/>
      <c r="D23" s="19">
        <v>156</v>
      </c>
      <c r="E23" s="24" t="s">
        <v>30</v>
      </c>
      <c r="F23" s="6">
        <v>5.0000000000000001E-3</v>
      </c>
      <c r="G23" s="33"/>
      <c r="H23" s="33"/>
      <c r="I23" s="33"/>
      <c r="J23" s="33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0.38</v>
      </c>
      <c r="U23" s="18">
        <f t="shared" si="0"/>
        <v>59.28</v>
      </c>
    </row>
    <row r="24" spans="1:24" x14ac:dyDescent="0.3">
      <c r="A24" s="15">
        <v>7</v>
      </c>
      <c r="B24" s="44" t="s">
        <v>37</v>
      </c>
      <c r="C24" s="45"/>
      <c r="D24" s="19">
        <v>278</v>
      </c>
      <c r="E24" s="15" t="s">
        <v>30</v>
      </c>
      <c r="F24" s="6"/>
      <c r="G24" s="30"/>
      <c r="H24" s="31"/>
      <c r="I24" s="31"/>
      <c r="J24" s="32"/>
      <c r="K24" s="7"/>
      <c r="L24" s="7"/>
      <c r="M24" s="7">
        <v>5.0000000000000001E-3</v>
      </c>
      <c r="N24" s="7"/>
      <c r="O24" s="7"/>
      <c r="P24" s="7"/>
      <c r="Q24" s="7"/>
      <c r="R24" s="7"/>
      <c r="S24" s="17">
        <f t="shared" si="1"/>
        <v>5.0000000000000001E-3</v>
      </c>
      <c r="T24" s="22">
        <v>0.38</v>
      </c>
      <c r="U24" s="18">
        <f t="shared" si="0"/>
        <v>105.64</v>
      </c>
    </row>
    <row r="25" spans="1:24" x14ac:dyDescent="0.3">
      <c r="A25" s="15">
        <v>8</v>
      </c>
      <c r="B25" s="46" t="s">
        <v>61</v>
      </c>
      <c r="C25" s="46"/>
      <c r="D25" s="19">
        <v>26</v>
      </c>
      <c r="E25" s="15" t="s">
        <v>30</v>
      </c>
      <c r="F25" s="6"/>
      <c r="G25" s="33">
        <v>0.18</v>
      </c>
      <c r="H25" s="33"/>
      <c r="I25" s="33"/>
      <c r="J25" s="33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13.5</v>
      </c>
      <c r="U25" s="18">
        <f t="shared" si="0"/>
        <v>351</v>
      </c>
    </row>
    <row r="26" spans="1:24" x14ac:dyDescent="0.3">
      <c r="A26" s="15">
        <v>9</v>
      </c>
      <c r="B26" s="46" t="s">
        <v>38</v>
      </c>
      <c r="C26" s="46"/>
      <c r="D26" s="19">
        <v>861</v>
      </c>
      <c r="E26" s="15" t="s">
        <v>30</v>
      </c>
      <c r="F26" s="6"/>
      <c r="G26" s="33">
        <v>3.0000000000000001E-3</v>
      </c>
      <c r="H26" s="33"/>
      <c r="I26" s="33"/>
      <c r="J26" s="33"/>
      <c r="K26" s="7"/>
      <c r="L26" s="7"/>
      <c r="M26" s="7">
        <v>3.5000000000000001E-3</v>
      </c>
      <c r="N26" s="7"/>
      <c r="O26" s="7"/>
      <c r="P26" s="7"/>
      <c r="Q26" s="7"/>
      <c r="R26" s="7"/>
      <c r="S26" s="17">
        <f t="shared" si="1"/>
        <v>6.5000000000000006E-3</v>
      </c>
      <c r="T26" s="22">
        <v>0.45</v>
      </c>
      <c r="U26" s="18">
        <f t="shared" si="0"/>
        <v>387.45</v>
      </c>
    </row>
    <row r="27" spans="1:24" x14ac:dyDescent="0.3">
      <c r="A27" s="15">
        <v>10</v>
      </c>
      <c r="B27" s="46" t="s">
        <v>25</v>
      </c>
      <c r="C27" s="46"/>
      <c r="D27" s="20">
        <v>49</v>
      </c>
      <c r="E27" s="15" t="s">
        <v>30</v>
      </c>
      <c r="F27" s="8">
        <v>0.01</v>
      </c>
      <c r="G27" s="33"/>
      <c r="H27" s="33"/>
      <c r="I27" s="33"/>
      <c r="J27" s="33"/>
      <c r="K27" s="7">
        <v>0.06</v>
      </c>
      <c r="L27" s="7"/>
      <c r="M27" s="7"/>
      <c r="O27" s="7"/>
      <c r="P27" s="7"/>
      <c r="Q27" s="7"/>
      <c r="R27" s="7"/>
      <c r="S27" s="17">
        <f t="shared" si="1"/>
        <v>6.9999999999999993E-2</v>
      </c>
      <c r="T27" s="22">
        <v>7.7</v>
      </c>
      <c r="U27" s="18">
        <f t="shared" si="0"/>
        <v>377.3</v>
      </c>
    </row>
    <row r="28" spans="1:24" x14ac:dyDescent="0.3">
      <c r="A28" s="15">
        <v>11</v>
      </c>
      <c r="B28" s="46" t="s">
        <v>55</v>
      </c>
      <c r="C28" s="46"/>
      <c r="D28" s="19">
        <v>1050</v>
      </c>
      <c r="E28" s="15" t="s">
        <v>30</v>
      </c>
      <c r="F28" s="6"/>
      <c r="G28" s="33"/>
      <c r="H28" s="33"/>
      <c r="I28" s="33"/>
      <c r="J28" s="33"/>
      <c r="K28" s="7"/>
      <c r="L28" s="7">
        <v>4.0000000000000001E-3</v>
      </c>
      <c r="M28" s="7"/>
      <c r="N28" s="7"/>
      <c r="O28" s="7"/>
      <c r="P28" s="7"/>
      <c r="Q28" s="7"/>
      <c r="R28" s="7"/>
      <c r="S28" s="17">
        <f t="shared" si="1"/>
        <v>4.0000000000000001E-3</v>
      </c>
      <c r="T28" s="22">
        <v>0.3</v>
      </c>
      <c r="U28" s="18">
        <f t="shared" si="0"/>
        <v>315</v>
      </c>
    </row>
    <row r="29" spans="1:24" x14ac:dyDescent="0.3">
      <c r="A29" s="15">
        <v>12</v>
      </c>
      <c r="B29" s="44" t="s">
        <v>39</v>
      </c>
      <c r="C29" s="45"/>
      <c r="D29" s="19">
        <v>66</v>
      </c>
      <c r="E29" s="15" t="s">
        <v>30</v>
      </c>
      <c r="F29" s="6"/>
      <c r="G29" s="30"/>
      <c r="H29" s="31"/>
      <c r="I29" s="31"/>
      <c r="J29" s="32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1.1299999999999999</v>
      </c>
      <c r="U29" s="18">
        <f t="shared" si="0"/>
        <v>74.58</v>
      </c>
    </row>
    <row r="30" spans="1:24" x14ac:dyDescent="0.3">
      <c r="A30" s="15">
        <v>14</v>
      </c>
      <c r="B30" s="46" t="s">
        <v>56</v>
      </c>
      <c r="C30" s="46"/>
      <c r="D30" s="19">
        <v>88</v>
      </c>
      <c r="E30" s="15" t="s">
        <v>30</v>
      </c>
      <c r="F30" s="6"/>
      <c r="G30" s="33">
        <v>0.03</v>
      </c>
      <c r="H30" s="33"/>
      <c r="I30" s="33"/>
      <c r="J30" s="33"/>
      <c r="K30" s="7"/>
      <c r="L30" s="7">
        <v>0.09</v>
      </c>
      <c r="M30" s="7"/>
      <c r="N30" s="7"/>
      <c r="O30" s="7"/>
      <c r="P30" s="7"/>
      <c r="Q30" s="7"/>
      <c r="R30" s="7"/>
      <c r="S30" s="28">
        <f>SUM(F30:R30)</f>
        <v>0.12</v>
      </c>
      <c r="T30" s="22">
        <v>9</v>
      </c>
      <c r="U30" s="18">
        <f t="shared" si="0"/>
        <v>792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50">
        <f>U18+U19+U20+U21+U22+U23+U24+U25+U26+U27+U28+U29+U30</f>
        <v>6307.0400000000009</v>
      </c>
      <c r="T31" s="50"/>
      <c r="U31" s="51"/>
    </row>
    <row r="33" spans="2:19" ht="18" customHeight="1" x14ac:dyDescent="0.25">
      <c r="B33" s="48" t="s">
        <v>41</v>
      </c>
      <c r="C33" s="48"/>
      <c r="D33" s="48" t="s">
        <v>42</v>
      </c>
      <c r="E33" s="48"/>
      <c r="F33" s="48"/>
      <c r="G33" s="48" t="s">
        <v>43</v>
      </c>
      <c r="H33" s="48"/>
      <c r="I33" s="48"/>
      <c r="J33" s="48"/>
      <c r="K33" s="48"/>
      <c r="O33" s="1" t="s">
        <v>44</v>
      </c>
      <c r="P33" s="48" t="s">
        <v>5</v>
      </c>
      <c r="Q33" s="48"/>
      <c r="R33" s="48" t="s">
        <v>54</v>
      </c>
      <c r="S33" s="48"/>
    </row>
    <row r="35" spans="2:19" x14ac:dyDescent="0.3">
      <c r="B35" s="49"/>
      <c r="C35" s="49"/>
      <c r="D35" s="48"/>
      <c r="E35" s="48"/>
      <c r="F35" s="48"/>
      <c r="G35" s="48"/>
      <c r="H35" s="48"/>
      <c r="I35" s="48"/>
      <c r="J35" s="48"/>
      <c r="K35" s="48"/>
      <c r="O35" s="12" t="s">
        <v>45</v>
      </c>
      <c r="P35" s="48" t="s">
        <v>5</v>
      </c>
      <c r="Q35" s="48"/>
      <c r="R35" s="48" t="s">
        <v>46</v>
      </c>
      <c r="S35" s="48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O18:R29 N28:N29 N18:N26 B18:M29" name="Диапазон1"/>
  </protectedRanges>
  <mergeCells count="85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B29:C29"/>
    <mergeCell ref="B26:C26"/>
    <mergeCell ref="B27:C27"/>
    <mergeCell ref="B28:C28"/>
    <mergeCell ref="B21:C21"/>
    <mergeCell ref="B23:C23"/>
    <mergeCell ref="B25:C25"/>
    <mergeCell ref="A12:A15"/>
    <mergeCell ref="B22:C22"/>
    <mergeCell ref="B24:C24"/>
    <mergeCell ref="B19:C19"/>
    <mergeCell ref="B20:C20"/>
    <mergeCell ref="B16:C16"/>
    <mergeCell ref="B17:C17"/>
    <mergeCell ref="B18:C18"/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</mergeCells>
  <pageMargins left="0.25" right="0.25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2025-09-22T09:33:55Z</cp:lastPrinted>
  <dcterms:created xsi:type="dcterms:W3CDTF">2022-12-23T06:21:12Z</dcterms:created>
  <dcterms:modified xsi:type="dcterms:W3CDTF">2025-09-22T09:33:58Z</dcterms:modified>
</cp:coreProperties>
</file>