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\Desktop\"/>
    </mc:Choice>
  </mc:AlternateContent>
  <xr:revisionPtr revIDLastSave="0" documentId="8_{8A61563E-5E66-4E06-96F5-7613CADD4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8" i="1" l="1"/>
  <c r="T31" i="1" l="1"/>
  <c r="N16" i="1" l="1"/>
  <c r="V25" i="1" l="1"/>
  <c r="V26" i="1" l="1"/>
  <c r="V35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V33" i="1"/>
  <c r="T34" i="1"/>
  <c r="V34" i="1"/>
  <c r="T36" i="1"/>
  <c r="V36" i="1"/>
  <c r="T37" i="1"/>
  <c r="V37" i="1"/>
  <c r="T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<sst xmlns="http://schemas.openxmlformats.org/spreadsheetml/2006/main" count="110" uniqueCount="88">
  <si>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</si>
  <si>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</si>
  <si>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</si>
  <si>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</si>
  <si>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</si>
  <si>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</si>
  <si>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</si>
  <si>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</si>
  <si>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</si>
  <si>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</si>
  <si>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</si>
  <si>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</si>
  <si>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</si>
  <si>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</si>
  <si>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</si>
  <si>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</si>
  <si>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</si>
  <si>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</si>
  <si>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</si>
  <si>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</si>
  <si>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</si>
  <si>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</si>
  <si>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</si>
  <si>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</si>
  <si>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</si>
  <si>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</si>
  <si>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</si>
  <si>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</si>
  <si>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</si>
  <si>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</si>
  <si>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</si>
  <si>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</si>
  <si>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</si>
  <si>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</si>
  <si>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</si>
  <si>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</si>
  <si>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</si>
  <si>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</si>
  <si>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</si>
  <si>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</si>
  <si>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</si>
  <si>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</si>
  <si>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</si>
  <si>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</si>
  <si>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</si>
  <si>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</si>
  <si>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</si>
  <si>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</si>
  <si>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</si>
  <si>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</si>
  <si>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</si>
  <si>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</si>
  <si>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</si>
  <si>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</si>
  <si>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</si>
  <si>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</si>
  <si>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</si>
  <si>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</si>
  <si>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</si>
  <si>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</si>
  <si>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</si>
  <si>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</si>
  <si>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</si>
  <si>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</si>
  <si>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</si>
  <si>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</si>
  <si>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</si>
  <si>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</si>
  <si>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</si>
  <si>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</si>
  <si>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</si>
  <si>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</si>
  <si>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</si>
  <si>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</si>
  <si>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</si>
  <si>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</si>
  <si>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</si>
  <si>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</si>
  <si>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</si>
  <si>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</si>
  <si>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ОБЕД</t>
  </si>
  <si>
    <t>Бутерброд с сыром</t>
  </si>
  <si>
    <t>сыр голандский</t>
  </si>
  <si>
    <t>№ 2</t>
  </si>
  <si>
    <t>02.10.2025г</t>
  </si>
  <si>
    <t>0,0064</t>
  </si>
  <si>
    <t>0,0364</t>
  </si>
  <si>
    <t>0,0408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</si>
</sst>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2" fontId="1" fillId="0" borderId="24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 vertical="center"/>
    </xf>
    <xf numFmtId="2" fontId="1" fillId="0" borderId="17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2" fontId="1" fillId="0" borderId="37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showRowColHeaders="0" tabSelected="1" zoomScale="70" zoomScaleNormal="70" workbookViewId="0">
      <selection activeCell="D5" sqref="D5:E8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65</v>
      </c>
      <c r="C1" s="3"/>
      <c r="D1" s="3"/>
      <c r="E1" s="76" t="s">
        <v>79</v>
      </c>
      <c r="F1" s="76"/>
      <c r="G1" s="76"/>
      <c r="H1" s="76"/>
      <c r="I1" s="76"/>
      <c r="J1" s="76"/>
      <c r="K1" s="76"/>
      <c r="L1" s="76"/>
      <c r="M1" s="59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70</v>
      </c>
      <c r="C2" s="76" t="s">
        <v>64</v>
      </c>
      <c r="D2" s="76"/>
      <c r="E2" s="127" t="s">
        <v>67</v>
      </c>
      <c r="F2" s="127"/>
      <c r="G2" s="76" t="s">
        <v>63</v>
      </c>
      <c r="H2" s="76"/>
      <c r="I2" s="76"/>
      <c r="J2" s="76"/>
      <c r="K2" s="76" t="s">
        <v>62</v>
      </c>
      <c r="L2" s="76"/>
      <c r="M2" s="3" t="s">
        <v>75</v>
      </c>
      <c r="N2" s="76" t="s">
        <v>61</v>
      </c>
      <c r="O2" s="76"/>
      <c r="P2" s="4"/>
      <c r="Q2" s="4"/>
      <c r="R2" s="76" t="s">
        <v>1</v>
      </c>
      <c r="S2" s="76"/>
      <c r="T2" s="125" t="s">
        <v>60</v>
      </c>
      <c r="U2" s="125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84</v>
      </c>
      <c r="C4" s="3"/>
      <c r="D4" s="3"/>
      <c r="E4" s="3"/>
      <c r="F4" s="3"/>
      <c r="G4" s="4"/>
      <c r="H4" s="7"/>
      <c r="I4" s="4"/>
      <c r="J4" s="7"/>
      <c r="K4" s="55" t="s">
        <v>77</v>
      </c>
      <c r="L4" s="3" t="s">
        <v>71</v>
      </c>
      <c r="M4" s="3"/>
      <c r="N4" s="3"/>
      <c r="O4" s="3"/>
      <c r="P4" s="3"/>
      <c r="Q4" s="3"/>
      <c r="R4" s="3"/>
      <c r="S4" s="76" t="s">
        <v>59</v>
      </c>
      <c r="T4" s="76"/>
      <c r="U4" s="3"/>
      <c r="V4" s="3"/>
    </row>
    <row r="5" spans="2:24" ht="15" customHeight="1" x14ac:dyDescent="0.3">
      <c r="B5" s="147" t="s">
        <v>58</v>
      </c>
      <c r="C5" s="148"/>
      <c r="D5" s="115" t="s">
        <v>57</v>
      </c>
      <c r="E5" s="112"/>
      <c r="F5" s="115" t="s">
        <v>56</v>
      </c>
      <c r="G5" s="128"/>
      <c r="H5" s="128"/>
      <c r="I5" s="128"/>
      <c r="J5" s="128"/>
      <c r="K5" s="115" t="s">
        <v>55</v>
      </c>
      <c r="L5" s="128" t="s">
        <v>54</v>
      </c>
      <c r="M5" s="112"/>
      <c r="N5" s="115" t="s">
        <v>53</v>
      </c>
      <c r="O5" s="112"/>
      <c r="P5" s="8"/>
      <c r="Q5" s="8"/>
      <c r="R5" s="3"/>
      <c r="S5" s="126" t="s">
        <v>52</v>
      </c>
      <c r="T5" s="126"/>
      <c r="U5" s="3"/>
      <c r="V5" s="3"/>
    </row>
    <row r="6" spans="2:24" ht="21" x14ac:dyDescent="0.3">
      <c r="B6" s="149"/>
      <c r="C6" s="150"/>
      <c r="D6" s="116"/>
      <c r="E6" s="113"/>
      <c r="F6" s="116"/>
      <c r="G6" s="129"/>
      <c r="H6" s="129"/>
      <c r="I6" s="129"/>
      <c r="J6" s="129"/>
      <c r="K6" s="116"/>
      <c r="L6" s="129"/>
      <c r="M6" s="113"/>
      <c r="N6" s="116"/>
      <c r="O6" s="113"/>
      <c r="P6" s="8"/>
      <c r="Q6" s="8"/>
      <c r="R6" s="3"/>
      <c r="S6" s="126">
        <v>504202</v>
      </c>
      <c r="T6" s="126"/>
      <c r="U6" s="3"/>
      <c r="V6" s="3"/>
    </row>
    <row r="7" spans="2:24" ht="27.75" customHeight="1" thickBot="1" x14ac:dyDescent="0.35">
      <c r="B7" s="151"/>
      <c r="C7" s="152"/>
      <c r="D7" s="116"/>
      <c r="E7" s="113"/>
      <c r="F7" s="116"/>
      <c r="G7" s="129"/>
      <c r="H7" s="129"/>
      <c r="I7" s="129"/>
      <c r="J7" s="129"/>
      <c r="K7" s="116"/>
      <c r="L7" s="129"/>
      <c r="M7" s="113"/>
      <c r="N7" s="116"/>
      <c r="O7" s="113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51</v>
      </c>
      <c r="C8" s="10" t="s">
        <v>50</v>
      </c>
      <c r="D8" s="117"/>
      <c r="E8" s="114"/>
      <c r="F8" s="117"/>
      <c r="G8" s="130"/>
      <c r="H8" s="130"/>
      <c r="I8" s="130"/>
      <c r="J8" s="130"/>
      <c r="K8" s="117"/>
      <c r="L8" s="130"/>
      <c r="M8" s="114"/>
      <c r="N8" s="117"/>
      <c r="O8" s="114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133"/>
      <c r="C9" s="134"/>
      <c r="D9" s="131">
        <v>60</v>
      </c>
      <c r="E9" s="132"/>
      <c r="F9" s="135">
        <v>113</v>
      </c>
      <c r="G9" s="136"/>
      <c r="H9" s="136"/>
      <c r="I9" s="136"/>
      <c r="J9" s="136"/>
      <c r="K9" s="11">
        <f>SUM(F9)*D9</f>
        <v>6780</v>
      </c>
      <c r="L9" s="77">
        <f>SUM(T40)/N9</f>
        <v>63.227313432835814</v>
      </c>
      <c r="M9" s="78"/>
      <c r="N9" s="88">
        <v>67</v>
      </c>
      <c r="O9" s="90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88" t="s">
        <v>49</v>
      </c>
      <c r="E10" s="89"/>
      <c r="F10" s="89"/>
      <c r="G10" s="89"/>
      <c r="H10" s="89"/>
      <c r="I10" s="89"/>
      <c r="J10" s="89"/>
      <c r="K10" s="89"/>
      <c r="L10" s="90"/>
      <c r="M10" s="77">
        <f>L9*N9</f>
        <v>4236.2299999999996</v>
      </c>
      <c r="N10" s="77"/>
      <c r="O10" s="78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115" t="s">
        <v>48</v>
      </c>
      <c r="C12" s="112"/>
      <c r="D12" s="112" t="s">
        <v>47</v>
      </c>
      <c r="E12" s="94" t="s">
        <v>46</v>
      </c>
      <c r="F12" s="88" t="s">
        <v>45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  <c r="T12" s="85" t="s">
        <v>44</v>
      </c>
      <c r="U12" s="94" t="s">
        <v>43</v>
      </c>
      <c r="V12" s="79" t="s">
        <v>42</v>
      </c>
    </row>
    <row r="13" spans="2:24" ht="17.25" customHeight="1" thickBot="1" x14ac:dyDescent="0.35">
      <c r="B13" s="116"/>
      <c r="C13" s="113"/>
      <c r="D13" s="113"/>
      <c r="E13" s="95"/>
      <c r="F13" s="88" t="s">
        <v>41</v>
      </c>
      <c r="G13" s="89"/>
      <c r="H13" s="89"/>
      <c r="I13" s="89"/>
      <c r="J13" s="89"/>
      <c r="K13" s="90"/>
      <c r="L13" s="89" t="s">
        <v>80</v>
      </c>
      <c r="M13" s="89"/>
      <c r="N13" s="89"/>
      <c r="O13" s="89"/>
      <c r="P13" s="89"/>
      <c r="Q13" s="88" t="s">
        <v>40</v>
      </c>
      <c r="R13" s="89"/>
      <c r="S13" s="90"/>
      <c r="T13" s="86"/>
      <c r="U13" s="95"/>
      <c r="V13" s="80"/>
      <c r="X13" s="1" t="s">
        <v>73</v>
      </c>
    </row>
    <row r="14" spans="2:24" ht="126.6" thickBot="1" x14ac:dyDescent="0.35">
      <c r="B14" s="116"/>
      <c r="C14" s="113"/>
      <c r="D14" s="113"/>
      <c r="E14" s="95"/>
      <c r="F14" s="12" t="s">
        <v>39</v>
      </c>
      <c r="G14" s="110" t="s">
        <v>66</v>
      </c>
      <c r="H14" s="110"/>
      <c r="I14" s="110"/>
      <c r="J14" s="110"/>
      <c r="K14" s="13" t="s">
        <v>81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4" t="s">
        <v>76</v>
      </c>
      <c r="S14" s="14" t="s">
        <v>11</v>
      </c>
      <c r="T14" s="86"/>
      <c r="U14" s="95"/>
      <c r="V14" s="80"/>
    </row>
    <row r="15" spans="2:24" ht="15.75" customHeight="1" thickBot="1" x14ac:dyDescent="0.35">
      <c r="B15" s="117"/>
      <c r="C15" s="114"/>
      <c r="D15" s="114"/>
      <c r="E15" s="96"/>
      <c r="F15" s="17"/>
      <c r="G15" s="111"/>
      <c r="H15" s="111"/>
      <c r="I15" s="111"/>
      <c r="J15" s="111"/>
      <c r="K15" s="18"/>
      <c r="L15" s="18"/>
      <c r="M15" s="18"/>
      <c r="N15" s="18"/>
      <c r="O15" s="18"/>
      <c r="P15" s="18"/>
      <c r="Q15" s="18"/>
      <c r="R15" s="18"/>
      <c r="S15" s="18"/>
      <c r="T15" s="87"/>
      <c r="U15" s="96"/>
      <c r="V15" s="81"/>
    </row>
    <row r="16" spans="2:24" ht="21" x14ac:dyDescent="0.3">
      <c r="B16" s="118" t="s">
        <v>35</v>
      </c>
      <c r="C16" s="119"/>
      <c r="D16" s="19"/>
      <c r="E16" s="20"/>
      <c r="F16" s="21">
        <f>N9</f>
        <v>67</v>
      </c>
      <c r="G16" s="91">
        <f>SUM(N9)</f>
        <v>67</v>
      </c>
      <c r="H16" s="92"/>
      <c r="I16" s="92"/>
      <c r="J16" s="93"/>
      <c r="K16" s="22">
        <f>SUM(N9)</f>
        <v>67</v>
      </c>
      <c r="L16" s="22">
        <f>SUM(N9)</f>
        <v>67</v>
      </c>
      <c r="M16" s="22">
        <f>SUM(N9)</f>
        <v>67</v>
      </c>
      <c r="N16" s="22">
        <f>SUM(N9)</f>
        <v>67</v>
      </c>
      <c r="O16" s="22">
        <f>SUM(N9)</f>
        <v>67</v>
      </c>
      <c r="P16" s="22">
        <f>SUM(N9)</f>
        <v>67</v>
      </c>
      <c r="Q16" s="22">
        <f>SUM(N9)</f>
        <v>67</v>
      </c>
      <c r="R16" s="22">
        <f>SUM(N9)</f>
        <v>67</v>
      </c>
      <c r="S16" s="22">
        <f>SUM(N9)</f>
        <v>67</v>
      </c>
      <c r="T16" s="23"/>
      <c r="U16" s="20"/>
      <c r="V16" s="24"/>
    </row>
    <row r="17" spans="1:22" ht="24.75" customHeight="1" thickBot="1" x14ac:dyDescent="0.35">
      <c r="B17" s="120" t="s">
        <v>34</v>
      </c>
      <c r="C17" s="121"/>
      <c r="D17" s="25"/>
      <c r="E17" s="26" t="s">
        <v>33</v>
      </c>
      <c r="F17" s="27">
        <v>200</v>
      </c>
      <c r="G17" s="122">
        <v>200</v>
      </c>
      <c r="H17" s="123"/>
      <c r="I17" s="123"/>
      <c r="J17" s="124"/>
      <c r="K17" s="28" t="s">
        <v>72</v>
      </c>
      <c r="L17" s="28">
        <v>200</v>
      </c>
      <c r="M17" s="28" t="s">
        <v>32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06" t="s">
        <v>31</v>
      </c>
      <c r="C18" s="107"/>
      <c r="D18" s="137">
        <v>156</v>
      </c>
      <c r="E18" s="31" t="s">
        <v>8</v>
      </c>
      <c r="F18" s="32"/>
      <c r="G18" s="82"/>
      <c r="H18" s="83"/>
      <c r="I18" s="83"/>
      <c r="J18" s="84"/>
      <c r="K18" s="33"/>
      <c r="L18" s="33">
        <v>3.8E-3</v>
      </c>
      <c r="M18" s="33">
        <v>4.0000000000000001E-3</v>
      </c>
      <c r="N18" s="33"/>
      <c r="O18" s="33"/>
      <c r="P18" s="33"/>
      <c r="Q18" s="33">
        <v>1E-3</v>
      </c>
      <c r="R18" s="33"/>
      <c r="S18" s="33"/>
      <c r="T18" s="34">
        <f t="shared" ref="T18:T30" si="0">SUM(F18:S18)</f>
        <v>8.7999999999999988E-3</v>
      </c>
      <c r="U18" s="35">
        <v>0.59</v>
      </c>
      <c r="V18" s="36">
        <f t="shared" ref="V18:V39" si="1">SUM(U18)*D18</f>
        <v>92.039999999999992</v>
      </c>
    </row>
    <row r="19" spans="1:22" ht="21" x14ac:dyDescent="0.4">
      <c r="A19" s="1">
        <v>2</v>
      </c>
      <c r="B19" s="106" t="s">
        <v>30</v>
      </c>
      <c r="C19" s="107"/>
      <c r="D19" s="137">
        <v>23</v>
      </c>
      <c r="E19" s="31" t="s">
        <v>8</v>
      </c>
      <c r="F19" s="32"/>
      <c r="G19" s="82"/>
      <c r="H19" s="83"/>
      <c r="I19" s="83"/>
      <c r="J19" s="84"/>
      <c r="K19" s="33"/>
      <c r="L19" s="33">
        <v>3.7000000000000002E-3</v>
      </c>
      <c r="M19" s="33">
        <v>4.0000000000000001E-3</v>
      </c>
      <c r="N19" s="33"/>
      <c r="O19" s="33"/>
      <c r="P19" s="33"/>
      <c r="Q19" s="33"/>
      <c r="R19" s="33"/>
      <c r="S19" s="33"/>
      <c r="T19" s="34">
        <f t="shared" si="0"/>
        <v>7.7000000000000002E-3</v>
      </c>
      <c r="U19" s="35">
        <v>0.52</v>
      </c>
      <c r="V19" s="36">
        <f t="shared" si="1"/>
        <v>11.96</v>
      </c>
    </row>
    <row r="20" spans="1:22" ht="21" x14ac:dyDescent="0.4">
      <c r="A20" s="1">
        <v>3</v>
      </c>
      <c r="B20" s="106" t="s">
        <v>29</v>
      </c>
      <c r="C20" s="107"/>
      <c r="D20" s="137">
        <v>37</v>
      </c>
      <c r="E20" s="31" t="s">
        <v>8</v>
      </c>
      <c r="F20" s="32"/>
      <c r="G20" s="82"/>
      <c r="H20" s="83"/>
      <c r="I20" s="83"/>
      <c r="J20" s="84"/>
      <c r="K20" s="33"/>
      <c r="L20" s="33">
        <v>1.6500000000000001E-2</v>
      </c>
      <c r="M20" s="33"/>
      <c r="N20" s="33"/>
      <c r="O20" s="33"/>
      <c r="P20" s="33"/>
      <c r="Q20" s="33"/>
      <c r="R20" s="33"/>
      <c r="S20" s="33"/>
      <c r="T20" s="34">
        <f t="shared" si="0"/>
        <v>1.6500000000000001E-2</v>
      </c>
      <c r="U20" s="35">
        <v>1.1100000000000001</v>
      </c>
      <c r="V20" s="36">
        <f t="shared" si="1"/>
        <v>41.07</v>
      </c>
    </row>
    <row r="21" spans="1:22" ht="21" x14ac:dyDescent="0.4">
      <c r="A21" s="1">
        <v>4</v>
      </c>
      <c r="B21" s="106" t="s">
        <v>28</v>
      </c>
      <c r="C21" s="107"/>
      <c r="D21" s="137">
        <v>26</v>
      </c>
      <c r="E21" s="31" t="s">
        <v>8</v>
      </c>
      <c r="F21" s="32"/>
      <c r="G21" s="82"/>
      <c r="H21" s="83"/>
      <c r="I21" s="83"/>
      <c r="J21" s="84"/>
      <c r="K21" s="33"/>
      <c r="L21" s="33">
        <v>5.5199999999999999E-2</v>
      </c>
      <c r="M21" s="33"/>
      <c r="N21" s="33"/>
      <c r="O21" s="33"/>
      <c r="P21" s="33"/>
      <c r="Q21" s="33"/>
      <c r="R21" s="33"/>
      <c r="S21" s="33"/>
      <c r="T21" s="34">
        <f t="shared" si="0"/>
        <v>5.5199999999999999E-2</v>
      </c>
      <c r="U21" s="35">
        <v>3.7</v>
      </c>
      <c r="V21" s="36">
        <f t="shared" si="1"/>
        <v>96.2</v>
      </c>
    </row>
    <row r="22" spans="1:22" ht="21" x14ac:dyDescent="0.4">
      <c r="A22" s="1">
        <v>5</v>
      </c>
      <c r="B22" s="106" t="s">
        <v>27</v>
      </c>
      <c r="C22" s="107"/>
      <c r="D22" s="137">
        <v>32</v>
      </c>
      <c r="E22" s="31" t="s">
        <v>8</v>
      </c>
      <c r="F22" s="32"/>
      <c r="G22" s="82"/>
      <c r="H22" s="83"/>
      <c r="I22" s="83"/>
      <c r="J22" s="84"/>
      <c r="K22" s="33"/>
      <c r="L22" s="33">
        <v>3.0000000000000001E-3</v>
      </c>
      <c r="M22" s="33">
        <v>3.5000000000000001E-3</v>
      </c>
      <c r="N22" s="33"/>
      <c r="O22" s="33"/>
      <c r="P22" s="33"/>
      <c r="Q22" s="33"/>
      <c r="R22" s="33"/>
      <c r="S22" s="33"/>
      <c r="T22" s="34">
        <f t="shared" si="0"/>
        <v>6.5000000000000006E-3</v>
      </c>
      <c r="U22" s="35">
        <v>0.44</v>
      </c>
      <c r="V22" s="36">
        <f t="shared" si="1"/>
        <v>14.08</v>
      </c>
    </row>
    <row r="23" spans="1:22" ht="21" x14ac:dyDescent="0.4">
      <c r="A23" s="1">
        <v>6</v>
      </c>
      <c r="B23" s="106" t="s">
        <v>26</v>
      </c>
      <c r="C23" s="107"/>
      <c r="D23" s="137">
        <v>278</v>
      </c>
      <c r="E23" s="31" t="s">
        <v>8</v>
      </c>
      <c r="F23" s="32"/>
      <c r="G23" s="82"/>
      <c r="H23" s="83"/>
      <c r="I23" s="83"/>
      <c r="J23" s="84"/>
      <c r="K23" s="33"/>
      <c r="L23" s="33">
        <v>3.2000000000000002E-3</v>
      </c>
      <c r="M23" s="33"/>
      <c r="N23" s="33"/>
      <c r="O23" s="33"/>
      <c r="P23" s="33"/>
      <c r="Q23" s="33"/>
      <c r="R23" s="33"/>
      <c r="S23" s="33"/>
      <c r="T23" s="34">
        <f t="shared" si="0"/>
        <v>3.2000000000000002E-3</v>
      </c>
      <c r="U23" s="35">
        <v>0.22</v>
      </c>
      <c r="V23" s="36">
        <f t="shared" si="1"/>
        <v>61.160000000000004</v>
      </c>
    </row>
    <row r="24" spans="1:22" ht="21" x14ac:dyDescent="0.4">
      <c r="A24" s="1">
        <v>7</v>
      </c>
      <c r="B24" s="106" t="s">
        <v>25</v>
      </c>
      <c r="C24" s="107"/>
      <c r="D24" s="137">
        <v>360</v>
      </c>
      <c r="E24" s="31" t="s">
        <v>8</v>
      </c>
      <c r="F24" s="32"/>
      <c r="G24" s="82"/>
      <c r="H24" s="83"/>
      <c r="I24" s="83"/>
      <c r="J24" s="84"/>
      <c r="K24" s="33"/>
      <c r="L24" s="33">
        <v>2E-3</v>
      </c>
      <c r="M24" s="33">
        <v>1E-3</v>
      </c>
      <c r="N24" s="33"/>
      <c r="O24" s="33"/>
      <c r="P24" s="33"/>
      <c r="Q24" s="33"/>
      <c r="R24" s="33"/>
      <c r="S24" s="33"/>
      <c r="T24" s="34">
        <f t="shared" si="0"/>
        <v>3.0000000000000001E-3</v>
      </c>
      <c r="U24" s="35">
        <v>0.14000000000000001</v>
      </c>
      <c r="V24" s="36">
        <f t="shared" si="1"/>
        <v>50.400000000000006</v>
      </c>
    </row>
    <row r="25" spans="1:22" ht="21" x14ac:dyDescent="0.4">
      <c r="A25" s="1">
        <v>8</v>
      </c>
      <c r="B25" s="38" t="s">
        <v>24</v>
      </c>
      <c r="C25" s="39" t="s">
        <v>23</v>
      </c>
      <c r="D25" s="138">
        <v>90</v>
      </c>
      <c r="E25" s="73" t="s">
        <v>22</v>
      </c>
      <c r="F25" s="32"/>
      <c r="G25" s="40"/>
      <c r="H25" s="41"/>
      <c r="I25" s="41"/>
      <c r="J25" s="42"/>
      <c r="K25" s="33"/>
      <c r="L25" s="33">
        <v>1.49E-2</v>
      </c>
      <c r="M25" s="33"/>
      <c r="N25" s="33"/>
      <c r="O25" s="33"/>
      <c r="P25" s="33"/>
      <c r="Q25" s="33"/>
      <c r="R25" s="33"/>
      <c r="S25" s="33"/>
      <c r="T25" s="34">
        <f t="shared" si="0"/>
        <v>1.49E-2</v>
      </c>
      <c r="U25" s="35">
        <v>1</v>
      </c>
      <c r="V25" s="36">
        <f>D25*U25</f>
        <v>90</v>
      </c>
    </row>
    <row r="26" spans="1:22" ht="21" x14ac:dyDescent="0.4">
      <c r="A26" s="1">
        <v>9</v>
      </c>
      <c r="B26" s="70" t="s">
        <v>82</v>
      </c>
      <c r="C26" s="71"/>
      <c r="D26" s="137">
        <v>690</v>
      </c>
      <c r="E26" s="72" t="s">
        <v>8</v>
      </c>
      <c r="F26" s="32"/>
      <c r="G26" s="67"/>
      <c r="H26" s="68"/>
      <c r="I26" s="68"/>
      <c r="J26" s="69"/>
      <c r="K26" s="33">
        <v>6.4000000000000003E-3</v>
      </c>
      <c r="L26" s="33"/>
      <c r="M26" s="33"/>
      <c r="N26" s="33"/>
      <c r="O26" s="33"/>
      <c r="P26" s="33"/>
      <c r="Q26" s="33"/>
      <c r="R26" s="33"/>
      <c r="S26" s="33"/>
      <c r="T26" s="34" t="s">
        <v>85</v>
      </c>
      <c r="U26" s="57">
        <v>0.42899999999999999</v>
      </c>
      <c r="V26" s="36">
        <f t="shared" si="1"/>
        <v>296.01</v>
      </c>
    </row>
    <row r="27" spans="1:22" ht="21" x14ac:dyDescent="0.4">
      <c r="A27" s="1">
        <v>10</v>
      </c>
      <c r="B27" s="106" t="s">
        <v>21</v>
      </c>
      <c r="C27" s="107"/>
      <c r="D27" s="137">
        <v>620</v>
      </c>
      <c r="E27" s="31" t="s">
        <v>8</v>
      </c>
      <c r="F27" s="32"/>
      <c r="G27" s="82"/>
      <c r="H27" s="83"/>
      <c r="I27" s="83"/>
      <c r="J27" s="84"/>
      <c r="K27" s="33"/>
      <c r="L27" s="33"/>
      <c r="M27" s="33">
        <v>5.67E-2</v>
      </c>
      <c r="N27" s="33"/>
      <c r="O27" s="33"/>
      <c r="P27" s="33"/>
      <c r="Q27" s="33"/>
      <c r="R27" s="33"/>
      <c r="S27" s="33"/>
      <c r="T27" s="34">
        <f t="shared" si="0"/>
        <v>5.67E-2</v>
      </c>
      <c r="U27" s="35">
        <v>3.8</v>
      </c>
      <c r="V27" s="146">
        <f t="shared" si="1"/>
        <v>2356</v>
      </c>
    </row>
    <row r="28" spans="1:22" ht="21" x14ac:dyDescent="0.4">
      <c r="A28" s="1">
        <v>11</v>
      </c>
      <c r="B28" s="38" t="s">
        <v>20</v>
      </c>
      <c r="C28" s="39"/>
      <c r="D28" s="139">
        <v>53</v>
      </c>
      <c r="E28" s="31" t="s">
        <v>8</v>
      </c>
      <c r="F28" s="32"/>
      <c r="G28" s="40"/>
      <c r="H28" s="41"/>
      <c r="I28" s="41"/>
      <c r="J28" s="42"/>
      <c r="K28" s="33"/>
      <c r="L28" s="33"/>
      <c r="M28" s="33">
        <v>1.26E-2</v>
      </c>
      <c r="N28" s="33"/>
      <c r="O28" s="33"/>
      <c r="P28" s="33"/>
      <c r="Q28" s="33"/>
      <c r="R28" s="33"/>
      <c r="S28" s="33"/>
      <c r="T28" s="34">
        <f t="shared" si="0"/>
        <v>1.26E-2</v>
      </c>
      <c r="U28" s="35">
        <v>0.85</v>
      </c>
      <c r="V28" s="36">
        <f t="shared" si="1"/>
        <v>45.05</v>
      </c>
    </row>
    <row r="29" spans="1:22" ht="21" x14ac:dyDescent="0.4">
      <c r="A29" s="1">
        <v>12</v>
      </c>
      <c r="B29" s="106" t="s">
        <v>19</v>
      </c>
      <c r="C29" s="107"/>
      <c r="D29" s="140">
        <v>49</v>
      </c>
      <c r="E29" s="31" t="s">
        <v>8</v>
      </c>
      <c r="F29" s="43"/>
      <c r="G29" s="82"/>
      <c r="H29" s="83"/>
      <c r="I29" s="83"/>
      <c r="J29" s="84"/>
      <c r="K29" s="33">
        <v>4.4400000000000002E-2</v>
      </c>
      <c r="L29" s="33"/>
      <c r="M29" s="33">
        <v>0.01</v>
      </c>
      <c r="N29" s="33"/>
      <c r="O29" s="33"/>
      <c r="P29" s="33">
        <v>0.05</v>
      </c>
      <c r="Q29" s="33"/>
      <c r="R29" s="33"/>
      <c r="S29" s="33"/>
      <c r="T29" s="34">
        <f t="shared" si="0"/>
        <v>0.10440000000000001</v>
      </c>
      <c r="U29" s="35">
        <v>7</v>
      </c>
      <c r="V29" s="36">
        <f t="shared" si="1"/>
        <v>343</v>
      </c>
    </row>
    <row r="30" spans="1:22" ht="21" x14ac:dyDescent="0.4">
      <c r="A30" s="1">
        <v>13</v>
      </c>
      <c r="B30" s="106" t="s">
        <v>18</v>
      </c>
      <c r="C30" s="107"/>
      <c r="D30" s="137">
        <v>6.5</v>
      </c>
      <c r="E30" s="56" t="s">
        <v>78</v>
      </c>
      <c r="F30" s="32"/>
      <c r="G30" s="82"/>
      <c r="H30" s="83"/>
      <c r="I30" s="83"/>
      <c r="J30" s="84"/>
      <c r="K30" s="33"/>
      <c r="L30" s="33"/>
      <c r="M30" s="33">
        <v>6.0000000000000001E-3</v>
      </c>
      <c r="N30" s="33"/>
      <c r="O30" s="33"/>
      <c r="P30" s="33"/>
      <c r="Q30" s="33">
        <v>5.0000000000000001E-3</v>
      </c>
      <c r="R30" s="33"/>
      <c r="S30" s="33"/>
      <c r="T30" s="34">
        <f t="shared" si="0"/>
        <v>1.0999999999999999E-2</v>
      </c>
      <c r="U30" s="35">
        <v>4</v>
      </c>
      <c r="V30" s="36">
        <f t="shared" si="1"/>
        <v>26</v>
      </c>
    </row>
    <row r="31" spans="1:22" ht="21" x14ac:dyDescent="0.4">
      <c r="A31" s="1">
        <v>14</v>
      </c>
      <c r="B31" s="38" t="s">
        <v>17</v>
      </c>
      <c r="C31" s="39"/>
      <c r="D31" s="137">
        <v>88</v>
      </c>
      <c r="E31" s="31" t="s">
        <v>16</v>
      </c>
      <c r="F31" s="32">
        <v>3.4700000000000002E-2</v>
      </c>
      <c r="G31" s="40"/>
      <c r="H31" s="41"/>
      <c r="I31" s="41"/>
      <c r="J31" s="42"/>
      <c r="K31" s="33"/>
      <c r="L31" s="33"/>
      <c r="M31" s="33"/>
      <c r="N31" s="33"/>
      <c r="O31" s="33"/>
      <c r="P31" s="33"/>
      <c r="Q31" s="33">
        <v>0.01</v>
      </c>
      <c r="R31" s="33"/>
      <c r="S31" s="33"/>
      <c r="T31" s="74">
        <f>F31+Q31</f>
        <v>4.4700000000000004E-2</v>
      </c>
      <c r="U31" s="35">
        <v>3</v>
      </c>
      <c r="V31" s="36">
        <f t="shared" si="1"/>
        <v>264</v>
      </c>
    </row>
    <row r="32" spans="1:22" ht="21" x14ac:dyDescent="0.4">
      <c r="A32" s="1">
        <v>15</v>
      </c>
      <c r="B32" s="106" t="s">
        <v>15</v>
      </c>
      <c r="C32" s="107"/>
      <c r="D32" s="137">
        <v>65</v>
      </c>
      <c r="E32" s="31" t="s">
        <v>8</v>
      </c>
      <c r="F32" s="32"/>
      <c r="G32" s="82"/>
      <c r="H32" s="83"/>
      <c r="I32" s="83"/>
      <c r="J32" s="84"/>
      <c r="K32" s="33"/>
      <c r="L32" s="33"/>
      <c r="M32" s="33"/>
      <c r="N32" s="33"/>
      <c r="O32" s="33">
        <v>8.8000000000000005E-3</v>
      </c>
      <c r="P32" s="33"/>
      <c r="Q32" s="33"/>
      <c r="R32" s="33"/>
      <c r="S32" s="33"/>
      <c r="T32" s="34">
        <f t="shared" ref="T32:T39" si="2">SUM(F32:S32)</f>
        <v>8.8000000000000005E-3</v>
      </c>
      <c r="U32" s="35">
        <v>0.59</v>
      </c>
      <c r="V32" s="36">
        <f t="shared" si="1"/>
        <v>38.35</v>
      </c>
    </row>
    <row r="33" spans="1:22" ht="21" x14ac:dyDescent="0.4">
      <c r="A33" s="1">
        <v>16</v>
      </c>
      <c r="B33" s="106" t="s">
        <v>14</v>
      </c>
      <c r="C33" s="107"/>
      <c r="D33" s="137">
        <v>65</v>
      </c>
      <c r="E33" s="31" t="s">
        <v>8</v>
      </c>
      <c r="F33" s="32">
        <v>3.0000000000000001E-3</v>
      </c>
      <c r="G33" s="82">
        <v>0.01</v>
      </c>
      <c r="H33" s="83"/>
      <c r="I33" s="83"/>
      <c r="J33" s="84"/>
      <c r="K33" s="33"/>
      <c r="L33" s="33"/>
      <c r="M33" s="33"/>
      <c r="N33" s="33"/>
      <c r="O33" s="33">
        <v>0.01</v>
      </c>
      <c r="P33" s="33"/>
      <c r="Q33" s="33">
        <v>3.0000000000000001E-3</v>
      </c>
      <c r="R33" s="33">
        <v>1.04E-2</v>
      </c>
      <c r="S33" s="33"/>
      <c r="T33" s="34" t="s">
        <v>86</v>
      </c>
      <c r="U33" s="35">
        <v>2.44</v>
      </c>
      <c r="V33" s="36">
        <f t="shared" si="1"/>
        <v>158.6</v>
      </c>
    </row>
    <row r="34" spans="1:22" ht="21" x14ac:dyDescent="0.4">
      <c r="A34" s="1">
        <v>17</v>
      </c>
      <c r="B34" s="106" t="s">
        <v>68</v>
      </c>
      <c r="C34" s="107"/>
      <c r="D34" s="137">
        <v>155</v>
      </c>
      <c r="E34" s="31" t="s">
        <v>8</v>
      </c>
      <c r="F34" s="32"/>
      <c r="G34" s="82"/>
      <c r="H34" s="83"/>
      <c r="I34" s="83"/>
      <c r="J34" s="84"/>
      <c r="K34" s="33"/>
      <c r="L34" s="33"/>
      <c r="M34" s="33"/>
      <c r="N34" s="33"/>
      <c r="O34" s="33"/>
      <c r="P34" s="33"/>
      <c r="Q34" s="33">
        <v>2.2000000000000001E-3</v>
      </c>
      <c r="R34" s="33"/>
      <c r="S34" s="33"/>
      <c r="T34" s="34">
        <f t="shared" si="2"/>
        <v>2.2000000000000001E-3</v>
      </c>
      <c r="U34" s="35">
        <v>0.15</v>
      </c>
      <c r="V34" s="36">
        <f t="shared" si="1"/>
        <v>23.25</v>
      </c>
    </row>
    <row r="35" spans="1:22" ht="21" x14ac:dyDescent="0.4">
      <c r="A35" s="1">
        <v>18</v>
      </c>
      <c r="B35" s="64" t="s">
        <v>13</v>
      </c>
      <c r="C35" s="65"/>
      <c r="D35" s="141">
        <v>34</v>
      </c>
      <c r="E35" s="63" t="s">
        <v>8</v>
      </c>
      <c r="F35" s="66"/>
      <c r="G35" s="60"/>
      <c r="H35" s="61"/>
      <c r="I35" s="61"/>
      <c r="J35" s="62"/>
      <c r="K35" s="33"/>
      <c r="L35" s="33"/>
      <c r="M35" s="33">
        <v>2E-3</v>
      </c>
      <c r="N35" s="33"/>
      <c r="O35" s="33"/>
      <c r="P35" s="33"/>
      <c r="Q35" s="33">
        <v>3.8800000000000001E-2</v>
      </c>
      <c r="R35" s="33"/>
      <c r="S35" s="33"/>
      <c r="T35" s="34" t="s">
        <v>87</v>
      </c>
      <c r="U35" s="35">
        <v>2.74</v>
      </c>
      <c r="V35" s="36">
        <f t="shared" si="1"/>
        <v>93.160000000000011</v>
      </c>
    </row>
    <row r="36" spans="1:22" s="2" customFormat="1" ht="21" x14ac:dyDescent="0.4">
      <c r="A36" s="1">
        <v>19</v>
      </c>
      <c r="B36" s="108" t="s">
        <v>12</v>
      </c>
      <c r="C36" s="109"/>
      <c r="D36" s="142">
        <v>440</v>
      </c>
      <c r="E36" s="37" t="s">
        <v>8</v>
      </c>
      <c r="F36" s="45"/>
      <c r="G36" s="103"/>
      <c r="H36" s="104"/>
      <c r="I36" s="104"/>
      <c r="J36" s="105"/>
      <c r="K36" s="46"/>
      <c r="L36" s="46"/>
      <c r="M36" s="46"/>
      <c r="N36" s="46"/>
      <c r="O36" s="46"/>
      <c r="P36" s="46"/>
      <c r="Q36" s="58">
        <v>2.0000000000000001E-4</v>
      </c>
      <c r="R36" s="46"/>
      <c r="S36" s="46"/>
      <c r="T36" s="34">
        <f t="shared" si="2"/>
        <v>2.0000000000000001E-4</v>
      </c>
      <c r="U36" s="57">
        <v>1.4999999999999999E-2</v>
      </c>
      <c r="V36" s="36">
        <f t="shared" si="1"/>
        <v>6.6</v>
      </c>
    </row>
    <row r="37" spans="1:22" ht="21" x14ac:dyDescent="0.4">
      <c r="A37" s="1">
        <v>20</v>
      </c>
      <c r="B37" s="98" t="s">
        <v>11</v>
      </c>
      <c r="C37" s="99"/>
      <c r="D37" s="142">
        <v>18</v>
      </c>
      <c r="E37" s="31" t="s">
        <v>8</v>
      </c>
      <c r="F37" s="44"/>
      <c r="G37" s="100"/>
      <c r="H37" s="101"/>
      <c r="I37" s="101"/>
      <c r="J37" s="102"/>
      <c r="K37" s="33"/>
      <c r="L37" s="33"/>
      <c r="M37" s="33"/>
      <c r="N37" s="33"/>
      <c r="O37" s="33"/>
      <c r="P37" s="33"/>
      <c r="Q37" s="33"/>
      <c r="R37" s="33"/>
      <c r="S37" s="33">
        <v>4.4000000000000003E-3</v>
      </c>
      <c r="T37" s="34">
        <f t="shared" si="2"/>
        <v>4.4000000000000003E-3</v>
      </c>
      <c r="U37" s="35">
        <v>0.3</v>
      </c>
      <c r="V37" s="36">
        <f t="shared" si="1"/>
        <v>5.3999999999999995</v>
      </c>
    </row>
    <row r="38" spans="1:22" ht="21.6" thickBot="1" x14ac:dyDescent="0.45">
      <c r="A38" s="1">
        <v>21</v>
      </c>
      <c r="B38" s="98" t="s">
        <v>10</v>
      </c>
      <c r="C38" s="99"/>
      <c r="D38" s="143">
        <v>54</v>
      </c>
      <c r="E38" s="47" t="s">
        <v>8</v>
      </c>
      <c r="F38" s="48">
        <v>2.76E-2</v>
      </c>
      <c r="G38" s="100"/>
      <c r="H38" s="101"/>
      <c r="I38" s="101"/>
      <c r="J38" s="102"/>
      <c r="K38" s="49"/>
      <c r="L38" s="49"/>
      <c r="M38" s="49"/>
      <c r="N38" s="49"/>
      <c r="O38" s="49"/>
      <c r="P38" s="49"/>
      <c r="Q38" s="49"/>
      <c r="R38" s="49"/>
      <c r="S38" s="50"/>
      <c r="T38" s="34">
        <f t="shared" si="2"/>
        <v>2.76E-2</v>
      </c>
      <c r="U38" s="35">
        <v>1.85</v>
      </c>
      <c r="V38" s="36">
        <f>U38*D38</f>
        <v>99.9</v>
      </c>
    </row>
    <row r="39" spans="1:22" ht="21.6" thickBot="1" x14ac:dyDescent="0.45">
      <c r="A39" s="1">
        <v>22</v>
      </c>
      <c r="B39" s="98" t="s">
        <v>9</v>
      </c>
      <c r="C39" s="144"/>
      <c r="D39" s="145">
        <v>800</v>
      </c>
      <c r="E39" s="75" t="s">
        <v>8</v>
      </c>
      <c r="F39" s="48"/>
      <c r="G39" s="100">
        <v>2.0000000000000001E-4</v>
      </c>
      <c r="H39" s="101"/>
      <c r="I39" s="101"/>
      <c r="J39" s="102"/>
      <c r="K39" s="49"/>
      <c r="L39" s="49"/>
      <c r="M39" s="49"/>
      <c r="N39" s="49"/>
      <c r="O39" s="49"/>
      <c r="P39" s="49"/>
      <c r="Q39" s="49"/>
      <c r="R39" s="49">
        <v>2.0000000000000001E-4</v>
      </c>
      <c r="S39" s="50"/>
      <c r="T39" s="34">
        <f t="shared" si="2"/>
        <v>4.0000000000000002E-4</v>
      </c>
      <c r="U39" s="57">
        <v>0.03</v>
      </c>
      <c r="V39" s="36">
        <f t="shared" si="1"/>
        <v>24</v>
      </c>
    </row>
    <row r="40" spans="1:22" ht="18.75" customHeight="1" thickBot="1" x14ac:dyDescent="0.35">
      <c r="B40" s="51"/>
      <c r="C40" s="5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2" t="s">
        <v>7</v>
      </c>
      <c r="T40" s="77">
        <f>V18+V19+V20+V21+V22+V23+V24+V25+V26+V27+V28+V29+V30+V31+V32+V33+V34+V35+V36+V37+V38+V39</f>
        <v>4236.2299999999996</v>
      </c>
      <c r="U40" s="77"/>
      <c r="V40" s="78"/>
    </row>
    <row r="41" spans="1:22" ht="2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3">
      <c r="B42" s="76" t="s">
        <v>6</v>
      </c>
      <c r="C42" s="76"/>
      <c r="D42" s="76" t="s">
        <v>3</v>
      </c>
      <c r="E42" s="76"/>
      <c r="F42" s="76"/>
      <c r="G42" s="76" t="s">
        <v>5</v>
      </c>
      <c r="H42" s="76"/>
      <c r="I42" s="76"/>
      <c r="J42" s="76"/>
      <c r="K42" s="76"/>
      <c r="L42" s="3"/>
      <c r="M42" s="3"/>
      <c r="N42" s="3" t="s">
        <v>4</v>
      </c>
      <c r="O42" s="76" t="s">
        <v>1</v>
      </c>
      <c r="P42" s="76"/>
      <c r="Q42" s="76"/>
      <c r="R42" s="76"/>
      <c r="S42" s="76" t="s">
        <v>74</v>
      </c>
      <c r="T42" s="76"/>
      <c r="U42" s="3"/>
      <c r="V42" s="3"/>
    </row>
    <row r="43" spans="1:22" ht="2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4">
      <c r="B44" s="97"/>
      <c r="C44" s="97"/>
      <c r="D44" s="76"/>
      <c r="E44" s="76"/>
      <c r="F44" s="76"/>
      <c r="G44" s="76"/>
      <c r="H44" s="76"/>
      <c r="I44" s="76"/>
      <c r="J44" s="76"/>
      <c r="K44" s="76"/>
      <c r="L44" s="3"/>
      <c r="M44" s="3"/>
      <c r="N44" s="53" t="s">
        <v>2</v>
      </c>
      <c r="O44" s="76" t="s">
        <v>1</v>
      </c>
      <c r="P44" s="76"/>
      <c r="Q44" s="76"/>
      <c r="R44" s="76"/>
      <c r="S44" s="76" t="s">
        <v>0</v>
      </c>
      <c r="T44" s="76"/>
      <c r="U44" s="3"/>
      <c r="V44" s="3"/>
    </row>
    <row r="45" spans="1:22" ht="2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E25 B18:C26 F18:S26 D18:E24 D26:E26 B27:S39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2025-10-02T07:20:06Z</cp:lastPrinted>
  <dcterms:created xsi:type="dcterms:W3CDTF">2022-11-11T08:19:14Z</dcterms:created>
  <dcterms:modified xsi:type="dcterms:W3CDTF">2025-10-02T13:26:39Z</dcterms:modified>
</cp:coreProperties>
</file>