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<sst xmlns="http://schemas.openxmlformats.org/spreadsheetml/2006/main" count="106" uniqueCount="81">
  <si>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</si>
  <si>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</si>
  <si>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</si>
  <si>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</si>
  <si>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</si>
  <si>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</si>
  <si>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</si>
  <si>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</si>
  <si>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</si>
  <si>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</si>
  <si>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</si>
  <si>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</si>
  <si>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</si>
  <si>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</si>
  <si>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</si>
  <si>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</si>
  <si>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</si>
  <si>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</si>
  <si>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</si>
  <si>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</si>
  <si>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</si>
  <si>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</si>
  <si>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</si>
  <si>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</si>
  <si>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</si>
  <si>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</si>
  <si>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</si>
  <si>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</si>
  <si>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</si>
  <si>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</si>
  <si>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</si>
  <si>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</si>
  <si>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</si>
  <si>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</si>
  <si>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</si>
  <si>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</si>
  <si>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</si>
  <si>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</si>
  <si>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</si>
  <si>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</si>
  <si>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</si>
  <si>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</si>
  <si>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</si>
  <si>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</si>
  <si>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</si>
  <si>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</si>
  <si>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</si>
  <si>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</si>
  <si>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</si>
  <si>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</si>
  <si>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</si>
  <si>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</si>
  <si>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</si>
  <si>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</si>
  <si>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</si>
  <si>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</si>
  <si>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</si>
  <si>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</si>
  <si>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</si>
  <si>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</si>
  <si>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</si>
  <si>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</si>
  <si>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</si>
  <si>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</si>
  <si>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</si>
  <si>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</si>
  <si>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</si>
  <si>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</si>
  <si>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</si>
  <si>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</si>
  <si>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</si>
  <si>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</si>
  <si>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</si>
  <si>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</si>
  <si>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</si>
  <si>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</si>
  <si>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</si>
  <si>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</si>
  <si>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</si>
  <si>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1</t>
  </si>
  <si>
    <t>01.11.2025г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</si>
</sst>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T35" sqref="T35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2" t="s">
        <v>79</v>
      </c>
    </row>
    <row r="2" spans="2:21" ht="15" customHeight="1" x14ac:dyDescent="0.3">
      <c r="B2" s="1" t="s">
        <v>71</v>
      </c>
      <c r="C2" s="99" t="s">
        <v>2</v>
      </c>
      <c r="D2" s="99"/>
      <c r="E2" s="100" t="s">
        <v>68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83" t="s">
        <v>73</v>
      </c>
      <c r="L4" s="1" t="s">
        <v>74</v>
      </c>
      <c r="R4" s="99" t="s">
        <v>8</v>
      </c>
      <c r="S4" s="99"/>
    </row>
    <row r="5" spans="2:21" ht="24.75" customHeight="1" x14ac:dyDescent="0.25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25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">
      <c r="B9" s="128"/>
      <c r="C9" s="129"/>
      <c r="D9" s="130">
        <v>60</v>
      </c>
      <c r="E9" s="131"/>
      <c r="F9" s="132">
        <v>114</v>
      </c>
      <c r="G9" s="133"/>
      <c r="H9" s="133"/>
      <c r="I9" s="133"/>
      <c r="J9" s="133"/>
      <c r="K9" s="134">
        <f>SUM(F9)*D9</f>
        <v>6840</v>
      </c>
      <c r="L9" s="124"/>
      <c r="M9" s="123">
        <f>SUM(S40)/O9</f>
        <v>62.987837837837859</v>
      </c>
      <c r="N9" s="124"/>
      <c r="O9" s="118">
        <v>37</v>
      </c>
      <c r="P9" s="119"/>
    </row>
    <row r="10" spans="2:21" ht="24.75" customHeight="1" thickBot="1" x14ac:dyDescent="0.3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2330.5500000000006</v>
      </c>
      <c r="O10" s="123"/>
      <c r="P10" s="124"/>
    </row>
    <row r="11" spans="2:21" ht="19.5" thickBot="1" x14ac:dyDescent="0.3"/>
    <row r="12" spans="2:21" ht="21" customHeight="1" thickBot="1" x14ac:dyDescent="0.3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">
      <c r="B14" s="110"/>
      <c r="C14" s="111"/>
      <c r="D14" s="111"/>
      <c r="E14" s="126"/>
      <c r="F14" s="8" t="s">
        <v>29</v>
      </c>
      <c r="G14" s="141" t="s">
        <v>75</v>
      </c>
      <c r="H14" s="141"/>
      <c r="I14" s="141"/>
      <c r="J14" s="141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25">
      <c r="B16" s="143" t="s">
        <v>36</v>
      </c>
      <c r="C16" s="144"/>
      <c r="D16" s="17"/>
      <c r="E16" s="18"/>
      <c r="F16" s="19">
        <v>37</v>
      </c>
      <c r="G16" s="103">
        <v>37</v>
      </c>
      <c r="H16" s="145"/>
      <c r="I16" s="145"/>
      <c r="J16" s="146"/>
      <c r="K16" s="20">
        <v>37</v>
      </c>
      <c r="L16" s="20">
        <v>37</v>
      </c>
      <c r="M16" s="20">
        <v>37</v>
      </c>
      <c r="N16" s="20">
        <v>37</v>
      </c>
      <c r="O16" s="20">
        <v>37</v>
      </c>
      <c r="P16" s="20">
        <v>37</v>
      </c>
      <c r="Q16" s="20">
        <v>37</v>
      </c>
      <c r="R16" s="21">
        <v>37</v>
      </c>
      <c r="S16" s="22"/>
      <c r="T16" s="18"/>
      <c r="U16" s="23"/>
    </row>
    <row r="17" spans="1:21" ht="19.5" thickBot="1" x14ac:dyDescent="0.3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1" t="s">
        <v>40</v>
      </c>
      <c r="C18" s="152"/>
      <c r="D18" s="31">
        <v>25</v>
      </c>
      <c r="E18" s="32" t="s">
        <v>41</v>
      </c>
      <c r="F18" s="33"/>
      <c r="G18" s="153"/>
      <c r="H18" s="154"/>
      <c r="I18" s="154"/>
      <c r="J18" s="155"/>
      <c r="K18" s="34"/>
      <c r="L18" s="34">
        <v>0.05</v>
      </c>
      <c r="M18" s="34"/>
      <c r="N18" s="34"/>
      <c r="O18" s="34"/>
      <c r="P18" s="34"/>
      <c r="Q18" s="34"/>
      <c r="R18" s="35"/>
      <c r="S18" s="36">
        <f>SUM(F18:R18)</f>
        <v>0.05</v>
      </c>
      <c r="T18" s="37">
        <v>1.85</v>
      </c>
      <c r="U18" s="38">
        <f>SUM(T18)*D18</f>
        <v>46.25</v>
      </c>
    </row>
    <row r="19" spans="1:21" x14ac:dyDescent="0.3">
      <c r="A19" s="1">
        <v>2</v>
      </c>
      <c r="B19" s="156" t="s">
        <v>42</v>
      </c>
      <c r="C19" s="157"/>
      <c r="D19" s="39">
        <v>35</v>
      </c>
      <c r="E19" s="84" t="s">
        <v>41</v>
      </c>
      <c r="F19" s="41"/>
      <c r="G19" s="158"/>
      <c r="H19" s="159"/>
      <c r="I19" s="159"/>
      <c r="J19" s="160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1.85</v>
      </c>
      <c r="U19" s="46">
        <f>SUM(T19)*D19</f>
        <v>64.75</v>
      </c>
    </row>
    <row r="20" spans="1:21" x14ac:dyDescent="0.3">
      <c r="A20" s="1">
        <v>3</v>
      </c>
      <c r="B20" s="156" t="s">
        <v>43</v>
      </c>
      <c r="C20" s="157"/>
      <c r="D20" s="39">
        <v>32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0.15</v>
      </c>
      <c r="U20" s="46">
        <f t="shared" ref="U20:U38" si="1">SUM(T20)*D20</f>
        <v>4.8</v>
      </c>
    </row>
    <row r="21" spans="1:21" x14ac:dyDescent="0.3">
      <c r="A21" s="1">
        <v>4</v>
      </c>
      <c r="B21" s="156" t="s">
        <v>44</v>
      </c>
      <c r="C21" s="157"/>
      <c r="D21" s="39">
        <v>30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0.15</v>
      </c>
      <c r="U21" s="46">
        <f t="shared" si="1"/>
        <v>4.5</v>
      </c>
    </row>
    <row r="22" spans="1:21" x14ac:dyDescent="0.3">
      <c r="A22" s="1">
        <v>5</v>
      </c>
      <c r="B22" s="156" t="s">
        <v>45</v>
      </c>
      <c r="C22" s="157"/>
      <c r="D22" s="39">
        <v>23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0.26</v>
      </c>
      <c r="U22" s="46">
        <f t="shared" si="1"/>
        <v>5.98</v>
      </c>
    </row>
    <row r="23" spans="1:21" x14ac:dyDescent="0.3">
      <c r="A23" s="1">
        <v>6</v>
      </c>
      <c r="B23" s="156" t="s">
        <v>46</v>
      </c>
      <c r="C23" s="157"/>
      <c r="D23" s="39">
        <v>156</v>
      </c>
      <c r="E23" s="90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0.19</v>
      </c>
      <c r="U23" s="46">
        <f t="shared" si="1"/>
        <v>29.64</v>
      </c>
    </row>
    <row r="24" spans="1:21" x14ac:dyDescent="0.3">
      <c r="A24" s="1">
        <v>7</v>
      </c>
      <c r="B24" s="156" t="s">
        <v>48</v>
      </c>
      <c r="C24" s="157"/>
      <c r="D24" s="39">
        <v>360</v>
      </c>
      <c r="E24" s="40" t="s">
        <v>41</v>
      </c>
      <c r="F24" s="41"/>
      <c r="G24" s="158"/>
      <c r="H24" s="159"/>
      <c r="I24" s="159"/>
      <c r="J24" s="160"/>
      <c r="K24" s="42"/>
      <c r="L24" s="42">
        <v>2E-3</v>
      </c>
      <c r="M24" s="42">
        <v>1.8E-3</v>
      </c>
      <c r="N24" s="42"/>
      <c r="O24" s="42"/>
      <c r="P24" s="42"/>
      <c r="Q24" s="42"/>
      <c r="R24" s="43"/>
      <c r="S24" s="44">
        <f>SUM(F24:R24)</f>
        <v>3.8E-3</v>
      </c>
      <c r="T24" s="45">
        <v>0.14000000000000001</v>
      </c>
      <c r="U24" s="46">
        <f t="shared" si="1"/>
        <v>50.400000000000006</v>
      </c>
    </row>
    <row r="25" spans="1:21" x14ac:dyDescent="0.3">
      <c r="A25" s="1">
        <v>8</v>
      </c>
      <c r="B25" s="156" t="s">
        <v>49</v>
      </c>
      <c r="C25" s="157"/>
      <c r="D25" s="39">
        <v>278</v>
      </c>
      <c r="E25" s="40" t="s">
        <v>41</v>
      </c>
      <c r="F25" s="41"/>
      <c r="G25" s="158"/>
      <c r="H25" s="159"/>
      <c r="I25" s="159"/>
      <c r="J25" s="16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0.11</v>
      </c>
      <c r="U25" s="46">
        <f>T25*D25</f>
        <v>30.580000000000002</v>
      </c>
    </row>
    <row r="26" spans="1:21" x14ac:dyDescent="0.3">
      <c r="A26" s="1">
        <v>9</v>
      </c>
      <c r="B26" s="156" t="s">
        <v>50</v>
      </c>
      <c r="C26" s="157"/>
      <c r="D26" s="39">
        <v>620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2</v>
      </c>
      <c r="U26" s="46">
        <f t="shared" si="1"/>
        <v>1240</v>
      </c>
    </row>
    <row r="27" spans="1:21" ht="15.75" customHeight="1" x14ac:dyDescent="0.3">
      <c r="A27" s="1">
        <v>10</v>
      </c>
      <c r="B27" s="156" t="s">
        <v>51</v>
      </c>
      <c r="C27" s="157"/>
      <c r="D27" s="39">
        <v>8</v>
      </c>
      <c r="E27" s="88" t="s">
        <v>76</v>
      </c>
      <c r="F27" s="41"/>
      <c r="G27" s="158"/>
      <c r="H27" s="159"/>
      <c r="I27" s="159"/>
      <c r="J27" s="160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5</v>
      </c>
      <c r="U27" s="46">
        <f t="shared" si="1"/>
        <v>40</v>
      </c>
    </row>
    <row r="28" spans="1:21" x14ac:dyDescent="0.3">
      <c r="A28" s="1">
        <v>11</v>
      </c>
      <c r="B28" s="156" t="s">
        <v>32</v>
      </c>
      <c r="C28" s="157"/>
      <c r="D28" s="47">
        <v>49</v>
      </c>
      <c r="E28" s="40" t="s">
        <v>41</v>
      </c>
      <c r="F28" s="48"/>
      <c r="G28" s="158"/>
      <c r="H28" s="159"/>
      <c r="I28" s="159"/>
      <c r="J28" s="160"/>
      <c r="K28" s="42">
        <v>0.03</v>
      </c>
      <c r="L28" s="42"/>
      <c r="M28" s="42">
        <v>0.01</v>
      </c>
      <c r="N28" s="42"/>
      <c r="O28" s="42">
        <v>0.111</v>
      </c>
      <c r="P28" s="42"/>
      <c r="Q28" s="42"/>
      <c r="R28" s="43"/>
      <c r="S28" s="44">
        <f t="shared" si="0"/>
        <v>0.151</v>
      </c>
      <c r="T28" s="45">
        <v>5.6</v>
      </c>
      <c r="U28" s="46">
        <f t="shared" si="1"/>
        <v>274.39999999999998</v>
      </c>
    </row>
    <row r="29" spans="1:21" x14ac:dyDescent="0.3">
      <c r="A29" s="1">
        <v>12</v>
      </c>
      <c r="B29" s="156" t="s">
        <v>52</v>
      </c>
      <c r="C29" s="157"/>
      <c r="D29" s="39">
        <v>34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1.37</v>
      </c>
      <c r="U29" s="46">
        <f t="shared" si="1"/>
        <v>46.580000000000005</v>
      </c>
    </row>
    <row r="30" spans="1:21" x14ac:dyDescent="0.3">
      <c r="A30" s="1">
        <v>13</v>
      </c>
      <c r="B30" s="156" t="s">
        <v>53</v>
      </c>
      <c r="C30" s="157"/>
      <c r="D30" s="39">
        <v>37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0.93</v>
      </c>
      <c r="U30" s="46">
        <f t="shared" si="1"/>
        <v>34.410000000000004</v>
      </c>
    </row>
    <row r="31" spans="1:21" x14ac:dyDescent="0.3">
      <c r="A31" s="1">
        <v>14</v>
      </c>
      <c r="B31" s="156" t="s">
        <v>70</v>
      </c>
      <c r="C31" s="157"/>
      <c r="D31" s="39">
        <v>100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0.19</v>
      </c>
      <c r="U31" s="46">
        <f t="shared" si="1"/>
        <v>19</v>
      </c>
    </row>
    <row r="32" spans="1:21" x14ac:dyDescent="0.3">
      <c r="A32" s="1">
        <v>15</v>
      </c>
      <c r="B32" s="77" t="s">
        <v>54</v>
      </c>
      <c r="C32" s="78"/>
      <c r="D32" s="39">
        <v>65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2.94</v>
      </c>
      <c r="U32" s="46">
        <f t="shared" si="1"/>
        <v>191.1</v>
      </c>
    </row>
    <row r="33" spans="1:22" x14ac:dyDescent="0.3">
      <c r="A33" s="1">
        <v>16</v>
      </c>
      <c r="B33" s="156" t="s">
        <v>55</v>
      </c>
      <c r="C33" s="157"/>
      <c r="D33" s="39">
        <v>88</v>
      </c>
      <c r="E33" s="40" t="s">
        <v>47</v>
      </c>
      <c r="F33" s="41">
        <v>4.4999999999999998E-2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4.0000000000000001E-3</v>
      </c>
      <c r="Q33" s="42"/>
      <c r="R33" s="43"/>
      <c r="S33" s="94">
        <v>4.9000000000000002E-2</v>
      </c>
      <c r="T33" s="45">
        <v>2</v>
      </c>
      <c r="U33" s="46">
        <f t="shared" si="1"/>
        <v>176</v>
      </c>
    </row>
    <row r="34" spans="1:22" x14ac:dyDescent="0.3">
      <c r="A34" s="1">
        <v>17</v>
      </c>
      <c r="B34" s="161" t="s">
        <v>56</v>
      </c>
      <c r="C34" s="162"/>
      <c r="D34" s="49">
        <v>440</v>
      </c>
      <c r="E34" s="88" t="s">
        <v>41</v>
      </c>
      <c r="F34" s="50"/>
      <c r="G34" s="163"/>
      <c r="H34" s="164"/>
      <c r="I34" s="164"/>
      <c r="J34" s="165"/>
      <c r="K34" s="42"/>
      <c r="L34" s="42"/>
      <c r="M34" s="42"/>
      <c r="N34" s="42"/>
      <c r="O34" s="42"/>
      <c r="P34" s="42">
        <v>2.0000000000000001E-4</v>
      </c>
      <c r="Q34" s="42"/>
      <c r="R34" s="43"/>
      <c r="S34" s="95">
        <f t="shared" si="0"/>
        <v>2.0000000000000001E-4</v>
      </c>
      <c r="T34" s="91">
        <v>1.2E-2</v>
      </c>
      <c r="U34" s="46">
        <f>SUM(T34)*D34</f>
        <v>5.28</v>
      </c>
    </row>
    <row r="35" spans="1:22" x14ac:dyDescent="0.3">
      <c r="A35" s="1">
        <v>18</v>
      </c>
      <c r="B35" s="51" t="s">
        <v>57</v>
      </c>
      <c r="C35" s="89" t="s">
        <v>77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2.5000000000000001E-3</v>
      </c>
      <c r="Q35" s="42"/>
      <c r="R35" s="43"/>
      <c r="S35" s="95">
        <v>2.5000000000000001E-3</v>
      </c>
      <c r="T35" s="45">
        <v>0</v>
      </c>
      <c r="U35" s="46">
        <f t="shared" si="1"/>
        <v>0</v>
      </c>
    </row>
    <row r="36" spans="1:22" x14ac:dyDescent="0.3">
      <c r="A36" s="1">
        <v>19</v>
      </c>
      <c r="B36" s="161" t="s">
        <v>58</v>
      </c>
      <c r="C36" s="162"/>
      <c r="D36" s="49">
        <v>155</v>
      </c>
      <c r="E36" s="40" t="s">
        <v>41</v>
      </c>
      <c r="F36" s="50"/>
      <c r="G36" s="163"/>
      <c r="H36" s="164"/>
      <c r="I36" s="164"/>
      <c r="J36" s="165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0.11</v>
      </c>
      <c r="U36" s="46">
        <f t="shared" si="1"/>
        <v>17.05</v>
      </c>
    </row>
    <row r="37" spans="1:22" x14ac:dyDescent="0.3">
      <c r="A37" s="1">
        <v>20</v>
      </c>
      <c r="B37" s="161" t="s">
        <v>34</v>
      </c>
      <c r="C37" s="162"/>
      <c r="D37" s="49">
        <v>800</v>
      </c>
      <c r="E37" s="87" t="s">
        <v>41</v>
      </c>
      <c r="F37" s="50"/>
      <c r="G37" s="163">
        <v>2.0000000000000001E-4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1.4999999999999999E-2</v>
      </c>
      <c r="U37" s="46">
        <f t="shared" si="1"/>
        <v>12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0.19</v>
      </c>
      <c r="U38" s="63">
        <f t="shared" si="1"/>
        <v>3.42</v>
      </c>
    </row>
    <row r="39" spans="1:22" ht="19.5" thickBot="1" x14ac:dyDescent="0.35">
      <c r="A39" s="1">
        <v>22</v>
      </c>
      <c r="B39" s="166" t="s">
        <v>60</v>
      </c>
      <c r="C39" s="167"/>
      <c r="D39" s="64">
        <v>37</v>
      </c>
      <c r="E39" s="25" t="s">
        <v>41</v>
      </c>
      <c r="F39" s="65">
        <v>2.5000000000000001E-2</v>
      </c>
      <c r="G39" s="168"/>
      <c r="H39" s="169"/>
      <c r="I39" s="169"/>
      <c r="J39" s="170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0.93</v>
      </c>
      <c r="U39" s="70">
        <f>SUM(T39)*D39</f>
        <v>34.410000000000004</v>
      </c>
      <c r="V39" s="1" t="s">
        <v>78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3">
        <f>U18+U19+U20+U21+U22+U23+U24+U25+U26+U27+U28+U29+U30+U31+U32+U33+U34+U35+U36+U37+U38+U39</f>
        <v>2330.5500000000006</v>
      </c>
      <c r="T40" s="123"/>
      <c r="U40" s="124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72</v>
      </c>
      <c r="S42" s="99"/>
    </row>
    <row r="44" spans="1:22" x14ac:dyDescent="0.3">
      <c r="B44" s="171"/>
      <c r="C44" s="171"/>
      <c r="D44" s="99"/>
      <c r="E44" s="99"/>
      <c r="F44" s="99"/>
      <c r="G44" s="99"/>
      <c r="H44" s="99"/>
      <c r="I44" s="99"/>
      <c r="J44" s="99"/>
      <c r="K44" s="99"/>
      <c r="O44" s="74" t="s">
        <v>66</v>
      </c>
      <c r="P44" s="99" t="s">
        <v>6</v>
      </c>
      <c r="Q44" s="99"/>
      <c r="R44" s="99" t="s">
        <v>67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2025-11-01T06:59:53Z</cp:lastPrinted>
  <dcterms:created xsi:type="dcterms:W3CDTF">2022-11-25T09:20:00Z</dcterms:created>
  <dcterms:modified xsi:type="dcterms:W3CDTF">2025-11-01T07:00:17Z</dcterms:modified>
</cp:coreProperties>
</file>