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M\Downloads\"/>
    </mc:Choice>
  </mc:AlternateContent>
  <xr:revisionPtr revIDLastSave="0" documentId="13_ncr:1_{D50FEF39-49D0-46DC-AE7C-EF82A1A770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ч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7" i="1" l="1"/>
  <c r="V39" i="1" l="1"/>
  <c r="V38" i="1" l="1"/>
  <c r="T31" i="1" l="1"/>
  <c r="N16" i="1" l="1"/>
  <c r="V25" i="1" l="1"/>
  <c r="V26" i="1" l="1"/>
  <c r="V35" i="1" l="1"/>
  <c r="K9" i="1" l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V33" i="1"/>
  <c r="T34" i="1"/>
  <c r="V34" i="1"/>
  <c r="T36" i="1"/>
  <c r="V36" i="1"/>
  <c r="T37" i="1"/>
  <c r="T38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<sst xmlns="http://schemas.openxmlformats.org/spreadsheetml/2006/main" count="113" uniqueCount="91">
  <si>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</si>
  <si>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</si>
  <si>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</si>
  <si>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</si>
  <si>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</si>
  <si>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</si>
  <si>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</si>
  <si>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</si>
  <si>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</si>
  <si>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</si>
  <si>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</si>
  <si>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</si>
  <si>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</si>
  <si>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</si>
  <si>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</si>
  <si>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</si>
  <si>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</si>
  <si>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</si>
  <si>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</si>
  <si>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</si>
  <si>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</si>
  <si>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</si>
  <si>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</si>
  <si>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</si>
  <si>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</si>
  <si>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</si>
  <si>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</si>
  <si>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</si>
  <si>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</si>
  <si>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</si>
  <si>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</si>
  <si>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</si>
  <si>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</si>
  <si>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</si>
  <si>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</si>
  <si>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</si>
  <si>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</si>
  <si>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</si>
  <si>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</si>
  <si>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</si>
  <si>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</si>
  <si>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</si>
  <si>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</si>
  <si>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</si>
  <si>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</si>
  <si>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</si>
  <si>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</si>
  <si>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</si>
  <si>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</si>
  <si>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</si>
  <si>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</si>
  <si>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</si>
  <si>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</si>
  <si>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</si>
  <si>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</si>
  <si>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</si>
  <si>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</si>
  <si>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</si>
  <si>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</si>
  <si>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</si>
  <si>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</si>
  <si>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</si>
  <si>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</si>
  <si>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</si>
  <si>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</si>
  <si>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</si>
  <si>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</si>
  <si>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</si>
  <si>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</si>
  <si>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</si>
  <si>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</si>
  <si>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</si>
  <si>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</si>
  <si>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</si>
  <si>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</si>
  <si>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</si>
  <si>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</si>
  <si>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</si>
  <si>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</si>
  <si>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</si>
  <si>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ОБЕД</t>
  </si>
  <si>
    <t>Бутерброд с сыром</t>
  </si>
  <si>
    <t>сыр голандский</t>
  </si>
  <si>
    <t>слив</t>
  </si>
  <si>
    <t xml:space="preserve">Масло </t>
  </si>
  <si>
    <t>0,005</t>
  </si>
  <si>
    <t>0,036</t>
  </si>
  <si>
    <t>0,037</t>
  </si>
  <si>
    <t>№ 3</t>
  </si>
  <si>
    <t>06.11.2025г</t>
  </si>
  <si>
    <t>0,0022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</si>
</sst>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5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5"/>
  <sheetViews>
    <sheetView showRowColHeaders="0" tabSelected="1" zoomScale="70" zoomScaleNormal="70" workbookViewId="0">
      <selection activeCell="A8" sqref="A8"/>
    </sheetView>
  </sheetViews>
  <sheetFormatPr defaultColWidth="9.109375" defaultRowHeight="18" x14ac:dyDescent="0.3"/>
  <cols>
    <col min="1" max="1" width="3.88671875" style="1" customWidth="1"/>
    <col min="2" max="2" width="16.109375" style="1" customWidth="1"/>
    <col min="3" max="3" width="12.5546875" style="1" customWidth="1"/>
    <col min="4" max="4" width="9.33203125" style="1" customWidth="1"/>
    <col min="5" max="5" width="14" style="1" customWidth="1"/>
    <col min="6" max="6" width="13.55468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5" style="1" customWidth="1"/>
    <col min="12" max="12" width="12.88671875" style="1" customWidth="1"/>
    <col min="13" max="13" width="14.88671875" style="1" customWidth="1"/>
    <col min="14" max="14" width="15.44140625" style="1" customWidth="1"/>
    <col min="15" max="15" width="12.5546875" style="1" customWidth="1"/>
    <col min="16" max="16" width="11.109375" style="1" customWidth="1"/>
    <col min="17" max="17" width="14" style="1" customWidth="1"/>
    <col min="18" max="19" width="12.5546875" style="1" customWidth="1"/>
    <col min="20" max="21" width="11.33203125" style="1" customWidth="1"/>
    <col min="22" max="22" width="10.6640625" style="1" customWidth="1"/>
    <col min="23" max="16384" width="9.109375" style="1"/>
  </cols>
  <sheetData>
    <row r="1" spans="2:24" ht="23.25" customHeight="1" x14ac:dyDescent="0.3">
      <c r="B1" s="3" t="s">
        <v>65</v>
      </c>
      <c r="C1" s="3"/>
      <c r="D1" s="3"/>
      <c r="E1" s="87" t="s">
        <v>79</v>
      </c>
      <c r="F1" s="87"/>
      <c r="G1" s="87"/>
      <c r="H1" s="87"/>
      <c r="I1" s="87"/>
      <c r="J1" s="87"/>
      <c r="K1" s="87"/>
      <c r="L1" s="87"/>
      <c r="M1" s="64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4">
      <c r="B2" s="3" t="s">
        <v>70</v>
      </c>
      <c r="C2" s="87" t="s">
        <v>64</v>
      </c>
      <c r="D2" s="87"/>
      <c r="E2" s="138" t="s">
        <v>67</v>
      </c>
      <c r="F2" s="138"/>
      <c r="G2" s="87" t="s">
        <v>63</v>
      </c>
      <c r="H2" s="87"/>
      <c r="I2" s="87"/>
      <c r="J2" s="87"/>
      <c r="K2" s="87" t="s">
        <v>62</v>
      </c>
      <c r="L2" s="87"/>
      <c r="M2" s="3" t="s">
        <v>75</v>
      </c>
      <c r="N2" s="87" t="s">
        <v>61</v>
      </c>
      <c r="O2" s="87"/>
      <c r="P2" s="4"/>
      <c r="Q2" s="4"/>
      <c r="R2" s="87" t="s">
        <v>1</v>
      </c>
      <c r="S2" s="87"/>
      <c r="T2" s="136" t="s">
        <v>60</v>
      </c>
      <c r="U2" s="136"/>
      <c r="V2" s="3"/>
    </row>
    <row r="3" spans="2:24" ht="15" customHeight="1" x14ac:dyDescent="0.4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6" thickBot="1" x14ac:dyDescent="0.35">
      <c r="B4" s="6" t="s">
        <v>89</v>
      </c>
      <c r="C4" s="3"/>
      <c r="D4" s="3"/>
      <c r="E4" s="3"/>
      <c r="F4" s="3"/>
      <c r="G4" s="4"/>
      <c r="H4" s="7"/>
      <c r="I4" s="4"/>
      <c r="J4" s="7"/>
      <c r="K4" s="60" t="s">
        <v>77</v>
      </c>
      <c r="L4" s="3" t="s">
        <v>71</v>
      </c>
      <c r="M4" s="3"/>
      <c r="N4" s="3"/>
      <c r="O4" s="3"/>
      <c r="P4" s="3"/>
      <c r="Q4" s="3"/>
      <c r="R4" s="3"/>
      <c r="S4" s="87" t="s">
        <v>59</v>
      </c>
      <c r="T4" s="87"/>
      <c r="U4" s="3"/>
      <c r="V4" s="3"/>
    </row>
    <row r="5" spans="2:24" ht="15" customHeight="1" x14ac:dyDescent="0.3">
      <c r="B5" s="146" t="s">
        <v>58</v>
      </c>
      <c r="C5" s="102"/>
      <c r="D5" s="126" t="s">
        <v>57</v>
      </c>
      <c r="E5" s="123"/>
      <c r="F5" s="126" t="s">
        <v>56</v>
      </c>
      <c r="G5" s="139"/>
      <c r="H5" s="139"/>
      <c r="I5" s="139"/>
      <c r="J5" s="139"/>
      <c r="K5" s="126" t="s">
        <v>55</v>
      </c>
      <c r="L5" s="139" t="s">
        <v>54</v>
      </c>
      <c r="M5" s="123"/>
      <c r="N5" s="126" t="s">
        <v>53</v>
      </c>
      <c r="O5" s="123"/>
      <c r="P5" s="8"/>
      <c r="Q5" s="8"/>
      <c r="R5" s="3"/>
      <c r="S5" s="137" t="s">
        <v>52</v>
      </c>
      <c r="T5" s="137"/>
      <c r="U5" s="3"/>
      <c r="V5" s="3"/>
    </row>
    <row r="6" spans="2:24" ht="21" x14ac:dyDescent="0.3">
      <c r="B6" s="147"/>
      <c r="C6" s="148"/>
      <c r="D6" s="127"/>
      <c r="E6" s="124"/>
      <c r="F6" s="127"/>
      <c r="G6" s="140"/>
      <c r="H6" s="140"/>
      <c r="I6" s="140"/>
      <c r="J6" s="140"/>
      <c r="K6" s="127"/>
      <c r="L6" s="140"/>
      <c r="M6" s="124"/>
      <c r="N6" s="127"/>
      <c r="O6" s="124"/>
      <c r="P6" s="8"/>
      <c r="Q6" s="8"/>
      <c r="R6" s="3"/>
      <c r="S6" s="137">
        <v>504202</v>
      </c>
      <c r="T6" s="137"/>
      <c r="U6" s="3"/>
      <c r="V6" s="3"/>
    </row>
    <row r="7" spans="2:24" ht="27.75" customHeight="1" thickBot="1" x14ac:dyDescent="0.35">
      <c r="B7" s="149"/>
      <c r="C7" s="133"/>
      <c r="D7" s="127"/>
      <c r="E7" s="124"/>
      <c r="F7" s="127"/>
      <c r="G7" s="140"/>
      <c r="H7" s="140"/>
      <c r="I7" s="140"/>
      <c r="J7" s="140"/>
      <c r="K7" s="127"/>
      <c r="L7" s="140"/>
      <c r="M7" s="124"/>
      <c r="N7" s="127"/>
      <c r="O7" s="124"/>
      <c r="P7" s="8"/>
      <c r="Q7" s="8"/>
      <c r="R7" s="3"/>
      <c r="S7" s="3"/>
      <c r="T7" s="3"/>
      <c r="U7" s="3"/>
      <c r="V7" s="3"/>
    </row>
    <row r="8" spans="2:24" ht="63" customHeight="1" thickBot="1" x14ac:dyDescent="0.35">
      <c r="B8" s="9" t="s">
        <v>51</v>
      </c>
      <c r="C8" s="10" t="s">
        <v>50</v>
      </c>
      <c r="D8" s="128"/>
      <c r="E8" s="125"/>
      <c r="F8" s="128"/>
      <c r="G8" s="141"/>
      <c r="H8" s="141"/>
      <c r="I8" s="141"/>
      <c r="J8" s="141"/>
      <c r="K8" s="128"/>
      <c r="L8" s="141"/>
      <c r="M8" s="125"/>
      <c r="N8" s="128"/>
      <c r="O8" s="125"/>
      <c r="P8" s="8"/>
      <c r="Q8" s="8"/>
      <c r="R8" s="3"/>
      <c r="S8" s="3"/>
      <c r="T8" s="3"/>
      <c r="U8" s="3"/>
      <c r="V8" s="3"/>
    </row>
    <row r="9" spans="2:24" ht="24" customHeight="1" thickBot="1" x14ac:dyDescent="0.35">
      <c r="B9" s="144"/>
      <c r="C9" s="145"/>
      <c r="D9" s="142">
        <v>60</v>
      </c>
      <c r="E9" s="143"/>
      <c r="F9" s="150">
        <v>114</v>
      </c>
      <c r="G9" s="151"/>
      <c r="H9" s="151"/>
      <c r="I9" s="151"/>
      <c r="J9" s="151"/>
      <c r="K9" s="11">
        <f>SUM(F9)*D9</f>
        <v>6840</v>
      </c>
      <c r="L9" s="88">
        <f>SUM(T41)/N9</f>
        <v>62.724024390243876</v>
      </c>
      <c r="M9" s="89"/>
      <c r="N9" s="99">
        <v>82</v>
      </c>
      <c r="O9" s="101"/>
      <c r="P9" s="8"/>
      <c r="Q9" s="8"/>
      <c r="R9" s="3"/>
      <c r="S9" s="3"/>
      <c r="T9" s="3"/>
      <c r="U9" s="3"/>
      <c r="V9" s="3"/>
    </row>
    <row r="10" spans="2:24" ht="24.75" customHeight="1" thickBot="1" x14ac:dyDescent="0.35">
      <c r="B10" s="4"/>
      <c r="C10" s="4"/>
      <c r="D10" s="99" t="s">
        <v>49</v>
      </c>
      <c r="E10" s="100"/>
      <c r="F10" s="100"/>
      <c r="G10" s="100"/>
      <c r="H10" s="100"/>
      <c r="I10" s="100"/>
      <c r="J10" s="100"/>
      <c r="K10" s="100"/>
      <c r="L10" s="101"/>
      <c r="M10" s="88">
        <f>L9*N9</f>
        <v>5143.3699999999981</v>
      </c>
      <c r="N10" s="88"/>
      <c r="O10" s="89"/>
      <c r="P10" s="8"/>
      <c r="Q10" s="8"/>
      <c r="R10" s="3"/>
      <c r="S10" s="3"/>
      <c r="T10" s="3"/>
      <c r="U10" s="3"/>
      <c r="V10" s="3"/>
    </row>
    <row r="11" spans="2:24" ht="21.6" thickBot="1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5">
      <c r="B12" s="126" t="s">
        <v>48</v>
      </c>
      <c r="C12" s="123"/>
      <c r="D12" s="123" t="s">
        <v>47</v>
      </c>
      <c r="E12" s="105" t="s">
        <v>46</v>
      </c>
      <c r="F12" s="99" t="s">
        <v>45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  <c r="T12" s="96" t="s">
        <v>44</v>
      </c>
      <c r="U12" s="105" t="s">
        <v>43</v>
      </c>
      <c r="V12" s="90" t="s">
        <v>42</v>
      </c>
    </row>
    <row r="13" spans="2:24" ht="17.25" customHeight="1" thickBot="1" x14ac:dyDescent="0.35">
      <c r="B13" s="127"/>
      <c r="C13" s="124"/>
      <c r="D13" s="124"/>
      <c r="E13" s="106"/>
      <c r="F13" s="99" t="s">
        <v>41</v>
      </c>
      <c r="G13" s="100"/>
      <c r="H13" s="100"/>
      <c r="I13" s="100"/>
      <c r="J13" s="100"/>
      <c r="K13" s="101"/>
      <c r="L13" s="100" t="s">
        <v>80</v>
      </c>
      <c r="M13" s="100"/>
      <c r="N13" s="100"/>
      <c r="O13" s="100"/>
      <c r="P13" s="100"/>
      <c r="Q13" s="99" t="s">
        <v>40</v>
      </c>
      <c r="R13" s="100"/>
      <c r="S13" s="101"/>
      <c r="T13" s="97"/>
      <c r="U13" s="106"/>
      <c r="V13" s="91"/>
      <c r="X13" s="1" t="s">
        <v>73</v>
      </c>
    </row>
    <row r="14" spans="2:24" ht="126.6" thickBot="1" x14ac:dyDescent="0.35">
      <c r="B14" s="127"/>
      <c r="C14" s="124"/>
      <c r="D14" s="124"/>
      <c r="E14" s="106"/>
      <c r="F14" s="12" t="s">
        <v>39</v>
      </c>
      <c r="G14" s="121" t="s">
        <v>66</v>
      </c>
      <c r="H14" s="121"/>
      <c r="I14" s="121"/>
      <c r="J14" s="121"/>
      <c r="K14" s="13" t="s">
        <v>81</v>
      </c>
      <c r="L14" s="14" t="s">
        <v>38</v>
      </c>
      <c r="M14" s="14" t="s">
        <v>37</v>
      </c>
      <c r="N14" s="14"/>
      <c r="O14" s="14" t="s">
        <v>36</v>
      </c>
      <c r="P14" s="15" t="s">
        <v>19</v>
      </c>
      <c r="Q14" s="16" t="s">
        <v>69</v>
      </c>
      <c r="R14" s="59" t="s">
        <v>76</v>
      </c>
      <c r="S14" s="14" t="s">
        <v>11</v>
      </c>
      <c r="T14" s="97"/>
      <c r="U14" s="106"/>
      <c r="V14" s="91"/>
    </row>
    <row r="15" spans="2:24" ht="15.75" customHeight="1" thickBot="1" x14ac:dyDescent="0.35">
      <c r="B15" s="128"/>
      <c r="C15" s="125"/>
      <c r="D15" s="125"/>
      <c r="E15" s="107"/>
      <c r="F15" s="17"/>
      <c r="G15" s="122"/>
      <c r="H15" s="122"/>
      <c r="I15" s="122"/>
      <c r="J15" s="122"/>
      <c r="K15" s="18"/>
      <c r="L15" s="18"/>
      <c r="M15" s="18"/>
      <c r="N15" s="18"/>
      <c r="O15" s="18"/>
      <c r="P15" s="18"/>
      <c r="Q15" s="18"/>
      <c r="R15" s="18"/>
      <c r="S15" s="18"/>
      <c r="T15" s="98"/>
      <c r="U15" s="107"/>
      <c r="V15" s="92"/>
    </row>
    <row r="16" spans="2:24" ht="21" x14ac:dyDescent="0.3">
      <c r="B16" s="129" t="s">
        <v>35</v>
      </c>
      <c r="C16" s="130"/>
      <c r="D16" s="19"/>
      <c r="E16" s="20"/>
      <c r="F16" s="21">
        <f>N9</f>
        <v>82</v>
      </c>
      <c r="G16" s="102">
        <f>SUM(N9)</f>
        <v>82</v>
      </c>
      <c r="H16" s="103"/>
      <c r="I16" s="103"/>
      <c r="J16" s="104"/>
      <c r="K16" s="22">
        <f>SUM(N9)</f>
        <v>82</v>
      </c>
      <c r="L16" s="22">
        <f>SUM(N9)</f>
        <v>82</v>
      </c>
      <c r="M16" s="22">
        <f>SUM(N9)</f>
        <v>82</v>
      </c>
      <c r="N16" s="22">
        <f>SUM(N9)</f>
        <v>82</v>
      </c>
      <c r="O16" s="22">
        <f>SUM(N9)</f>
        <v>82</v>
      </c>
      <c r="P16" s="22">
        <f>SUM(N9)</f>
        <v>82</v>
      </c>
      <c r="Q16" s="22">
        <f>SUM(N9)</f>
        <v>82</v>
      </c>
      <c r="R16" s="22">
        <f>SUM(N9)</f>
        <v>82</v>
      </c>
      <c r="S16" s="22">
        <f>SUM(N9)</f>
        <v>82</v>
      </c>
      <c r="T16" s="23"/>
      <c r="U16" s="20"/>
      <c r="V16" s="24"/>
    </row>
    <row r="17" spans="1:22" ht="24.75" customHeight="1" thickBot="1" x14ac:dyDescent="0.35">
      <c r="B17" s="131" t="s">
        <v>34</v>
      </c>
      <c r="C17" s="132"/>
      <c r="D17" s="25"/>
      <c r="E17" s="26" t="s">
        <v>33</v>
      </c>
      <c r="F17" s="27">
        <v>200</v>
      </c>
      <c r="G17" s="133">
        <v>200</v>
      </c>
      <c r="H17" s="134"/>
      <c r="I17" s="134"/>
      <c r="J17" s="135"/>
      <c r="K17" s="28" t="s">
        <v>72</v>
      </c>
      <c r="L17" s="28">
        <v>200</v>
      </c>
      <c r="M17" s="28" t="s">
        <v>32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4">
      <c r="A18" s="1">
        <v>1</v>
      </c>
      <c r="B18" s="117" t="s">
        <v>31</v>
      </c>
      <c r="C18" s="118"/>
      <c r="D18" s="152">
        <v>156</v>
      </c>
      <c r="E18" s="32" t="s">
        <v>8</v>
      </c>
      <c r="F18" s="33"/>
      <c r="G18" s="93"/>
      <c r="H18" s="94"/>
      <c r="I18" s="94"/>
      <c r="J18" s="95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0.74</v>
      </c>
      <c r="V18" s="37">
        <f t="shared" ref="V18:V40" si="1">SUM(U18)*D18</f>
        <v>115.44</v>
      </c>
    </row>
    <row r="19" spans="1:22" ht="21" x14ac:dyDescent="0.4">
      <c r="A19" s="1">
        <v>2</v>
      </c>
      <c r="B19" s="117" t="s">
        <v>30</v>
      </c>
      <c r="C19" s="118"/>
      <c r="D19" s="31">
        <v>23</v>
      </c>
      <c r="E19" s="32" t="s">
        <v>8</v>
      </c>
      <c r="F19" s="33"/>
      <c r="G19" s="93"/>
      <c r="H19" s="94"/>
      <c r="I19" s="94"/>
      <c r="J19" s="95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0.56999999999999995</v>
      </c>
      <c r="V19" s="37">
        <f t="shared" si="1"/>
        <v>13.11</v>
      </c>
    </row>
    <row r="20" spans="1:22" ht="21" x14ac:dyDescent="0.4">
      <c r="A20" s="1">
        <v>3</v>
      </c>
      <c r="B20" s="117" t="s">
        <v>29</v>
      </c>
      <c r="C20" s="118"/>
      <c r="D20" s="31">
        <v>37</v>
      </c>
      <c r="E20" s="32" t="s">
        <v>8</v>
      </c>
      <c r="F20" s="33"/>
      <c r="G20" s="93"/>
      <c r="H20" s="94"/>
      <c r="I20" s="94"/>
      <c r="J20" s="95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1.23</v>
      </c>
      <c r="V20" s="37">
        <f t="shared" si="1"/>
        <v>45.51</v>
      </c>
    </row>
    <row r="21" spans="1:22" ht="21" x14ac:dyDescent="0.4">
      <c r="A21" s="1">
        <v>4</v>
      </c>
      <c r="B21" s="117" t="s">
        <v>28</v>
      </c>
      <c r="C21" s="118"/>
      <c r="D21" s="31">
        <v>35</v>
      </c>
      <c r="E21" s="32" t="s">
        <v>8</v>
      </c>
      <c r="F21" s="33"/>
      <c r="G21" s="93"/>
      <c r="H21" s="94"/>
      <c r="I21" s="94"/>
      <c r="J21" s="95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4.51</v>
      </c>
      <c r="V21" s="37">
        <f t="shared" si="1"/>
        <v>157.85</v>
      </c>
    </row>
    <row r="22" spans="1:22" ht="21" x14ac:dyDescent="0.4">
      <c r="A22" s="1">
        <v>5</v>
      </c>
      <c r="B22" s="117" t="s">
        <v>27</v>
      </c>
      <c r="C22" s="118"/>
      <c r="D22" s="31">
        <v>32</v>
      </c>
      <c r="E22" s="32" t="s">
        <v>8</v>
      </c>
      <c r="F22" s="33"/>
      <c r="G22" s="93"/>
      <c r="H22" s="94"/>
      <c r="I22" s="94"/>
      <c r="J22" s="95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0.49</v>
      </c>
      <c r="V22" s="37">
        <f t="shared" si="1"/>
        <v>15.68</v>
      </c>
    </row>
    <row r="23" spans="1:22" ht="21" x14ac:dyDescent="0.4">
      <c r="A23" s="1">
        <v>6</v>
      </c>
      <c r="B23" s="117" t="s">
        <v>26</v>
      </c>
      <c r="C23" s="118"/>
      <c r="D23" s="152">
        <v>278</v>
      </c>
      <c r="E23" s="32" t="s">
        <v>8</v>
      </c>
      <c r="F23" s="33"/>
      <c r="G23" s="93"/>
      <c r="H23" s="94"/>
      <c r="I23" s="94"/>
      <c r="J23" s="95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0.25</v>
      </c>
      <c r="V23" s="37">
        <f t="shared" si="1"/>
        <v>69.5</v>
      </c>
    </row>
    <row r="24" spans="1:22" ht="21" x14ac:dyDescent="0.4">
      <c r="A24" s="1">
        <v>7</v>
      </c>
      <c r="B24" s="117" t="s">
        <v>25</v>
      </c>
      <c r="C24" s="118"/>
      <c r="D24" s="152">
        <v>360</v>
      </c>
      <c r="E24" s="32" t="s">
        <v>8</v>
      </c>
      <c r="F24" s="33"/>
      <c r="G24" s="93"/>
      <c r="H24" s="94"/>
      <c r="I24" s="94"/>
      <c r="J24" s="95"/>
      <c r="K24" s="34"/>
      <c r="L24" s="34">
        <v>6.9999999999999999E-4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1.7000000000000001E-3</v>
      </c>
      <c r="U24" s="36">
        <v>0.14000000000000001</v>
      </c>
      <c r="V24" s="37">
        <f t="shared" si="1"/>
        <v>50.400000000000006</v>
      </c>
    </row>
    <row r="25" spans="1:22" ht="21" x14ac:dyDescent="0.4">
      <c r="A25" s="1">
        <v>8</v>
      </c>
      <c r="B25" s="39" t="s">
        <v>24</v>
      </c>
      <c r="C25" s="40" t="s">
        <v>23</v>
      </c>
      <c r="D25" s="155">
        <v>100</v>
      </c>
      <c r="E25" s="79" t="s">
        <v>22</v>
      </c>
      <c r="F25" s="33"/>
      <c r="G25" s="41"/>
      <c r="H25" s="42"/>
      <c r="I25" s="42"/>
      <c r="J25" s="43"/>
      <c r="K25" s="34"/>
      <c r="L25" s="34">
        <v>1.21E-2</v>
      </c>
      <c r="M25" s="34"/>
      <c r="N25" s="34"/>
      <c r="O25" s="34"/>
      <c r="P25" s="34"/>
      <c r="Q25" s="34"/>
      <c r="R25" s="34"/>
      <c r="S25" s="34"/>
      <c r="T25" s="35">
        <f t="shared" si="0"/>
        <v>1.21E-2</v>
      </c>
      <c r="U25" s="36">
        <v>1</v>
      </c>
      <c r="V25" s="37">
        <f>D25*U25</f>
        <v>100</v>
      </c>
    </row>
    <row r="26" spans="1:22" ht="21" x14ac:dyDescent="0.4">
      <c r="A26" s="1">
        <v>9</v>
      </c>
      <c r="B26" s="76" t="s">
        <v>82</v>
      </c>
      <c r="C26" s="77"/>
      <c r="D26" s="152">
        <v>690</v>
      </c>
      <c r="E26" s="78" t="s">
        <v>8</v>
      </c>
      <c r="F26" s="33"/>
      <c r="G26" s="73"/>
      <c r="H26" s="74"/>
      <c r="I26" s="74"/>
      <c r="J26" s="75"/>
      <c r="K26" s="34">
        <v>5.0000000000000001E-3</v>
      </c>
      <c r="L26" s="34"/>
      <c r="M26" s="34"/>
      <c r="N26" s="34"/>
      <c r="O26" s="34"/>
      <c r="P26" s="34"/>
      <c r="Q26" s="34"/>
      <c r="R26" s="34"/>
      <c r="S26" s="34"/>
      <c r="T26" s="35" t="s">
        <v>85</v>
      </c>
      <c r="U26" s="62">
        <v>0.41</v>
      </c>
      <c r="V26" s="37">
        <f t="shared" si="1"/>
        <v>282.89999999999998</v>
      </c>
    </row>
    <row r="27" spans="1:22" ht="21" x14ac:dyDescent="0.4">
      <c r="A27" s="1">
        <v>10</v>
      </c>
      <c r="B27" s="117" t="s">
        <v>21</v>
      </c>
      <c r="C27" s="118"/>
      <c r="D27" s="152">
        <v>620</v>
      </c>
      <c r="E27" s="32" t="s">
        <v>8</v>
      </c>
      <c r="F27" s="33"/>
      <c r="G27" s="93"/>
      <c r="H27" s="94"/>
      <c r="I27" s="94"/>
      <c r="J27" s="95"/>
      <c r="K27" s="34"/>
      <c r="L27" s="34"/>
      <c r="M27" s="34">
        <v>5.6000000000000001E-2</v>
      </c>
      <c r="N27" s="34"/>
      <c r="O27" s="34"/>
      <c r="P27" s="34"/>
      <c r="Q27" s="34"/>
      <c r="R27" s="34"/>
      <c r="S27" s="34"/>
      <c r="T27" s="35">
        <f t="shared" si="0"/>
        <v>5.6000000000000001E-2</v>
      </c>
      <c r="U27" s="36">
        <v>4.59</v>
      </c>
      <c r="V27" s="156">
        <f t="shared" si="1"/>
        <v>2845.7999999999997</v>
      </c>
    </row>
    <row r="28" spans="1:22" ht="21" x14ac:dyDescent="0.4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2.0499999999999998</v>
      </c>
      <c r="V28" s="37">
        <f t="shared" si="1"/>
        <v>116.85</v>
      </c>
    </row>
    <row r="29" spans="1:22" ht="21" x14ac:dyDescent="0.4">
      <c r="A29" s="1">
        <v>12</v>
      </c>
      <c r="B29" s="117" t="s">
        <v>19</v>
      </c>
      <c r="C29" s="118"/>
      <c r="D29" s="45">
        <v>49</v>
      </c>
      <c r="E29" s="32" t="s">
        <v>8</v>
      </c>
      <c r="F29" s="46"/>
      <c r="G29" s="93"/>
      <c r="H29" s="94"/>
      <c r="I29" s="94"/>
      <c r="J29" s="95"/>
      <c r="K29" s="34">
        <v>0.03</v>
      </c>
      <c r="L29" s="34"/>
      <c r="M29" s="34">
        <v>0.01</v>
      </c>
      <c r="N29" s="34"/>
      <c r="O29" s="34"/>
      <c r="P29" s="34">
        <v>4.53E-2</v>
      </c>
      <c r="Q29" s="34"/>
      <c r="R29" s="34"/>
      <c r="S29" s="34"/>
      <c r="T29" s="35">
        <f t="shared" si="0"/>
        <v>8.5300000000000001E-2</v>
      </c>
      <c r="U29" s="36">
        <v>7</v>
      </c>
      <c r="V29" s="37">
        <f t="shared" si="1"/>
        <v>343</v>
      </c>
    </row>
    <row r="30" spans="1:22" ht="21" x14ac:dyDescent="0.4">
      <c r="A30" s="1">
        <v>13</v>
      </c>
      <c r="B30" s="117" t="s">
        <v>18</v>
      </c>
      <c r="C30" s="118"/>
      <c r="D30" s="31">
        <v>8</v>
      </c>
      <c r="E30" s="61" t="s">
        <v>78</v>
      </c>
      <c r="F30" s="33"/>
      <c r="G30" s="93"/>
      <c r="H30" s="94"/>
      <c r="I30" s="94"/>
      <c r="J30" s="95"/>
      <c r="K30" s="34"/>
      <c r="L30" s="34"/>
      <c r="M30" s="34">
        <v>6.0000000000000001E-3</v>
      </c>
      <c r="N30" s="34"/>
      <c r="O30" s="34"/>
      <c r="P30" s="34"/>
      <c r="Q30" s="34">
        <v>5.0000000000000001E-3</v>
      </c>
      <c r="R30" s="34"/>
      <c r="S30" s="34"/>
      <c r="T30" s="35">
        <f t="shared" si="0"/>
        <v>1.0999999999999999E-2</v>
      </c>
      <c r="U30" s="36">
        <v>8</v>
      </c>
      <c r="V30" s="37">
        <f t="shared" si="1"/>
        <v>64</v>
      </c>
    </row>
    <row r="31" spans="1:22" ht="21" x14ac:dyDescent="0.4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2.5999999999999999E-2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80">
        <f>F31+Q31</f>
        <v>3.5999999999999997E-2</v>
      </c>
      <c r="U31" s="36">
        <v>3</v>
      </c>
      <c r="V31" s="37">
        <f t="shared" si="1"/>
        <v>264</v>
      </c>
    </row>
    <row r="32" spans="1:22" ht="21" x14ac:dyDescent="0.4">
      <c r="A32" s="1">
        <v>15</v>
      </c>
      <c r="B32" s="117" t="s">
        <v>15</v>
      </c>
      <c r="C32" s="118"/>
      <c r="D32" s="31">
        <v>60</v>
      </c>
      <c r="E32" s="32" t="s">
        <v>8</v>
      </c>
      <c r="F32" s="33"/>
      <c r="G32" s="93"/>
      <c r="H32" s="94"/>
      <c r="I32" s="94"/>
      <c r="J32" s="95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40" si="2">SUM(F32:S32)</f>
        <v>8.0000000000000002E-3</v>
      </c>
      <c r="U32" s="36">
        <v>0.66</v>
      </c>
      <c r="V32" s="37">
        <f t="shared" si="1"/>
        <v>39.6</v>
      </c>
    </row>
    <row r="33" spans="1:22" ht="21" x14ac:dyDescent="0.4">
      <c r="A33" s="1">
        <v>16</v>
      </c>
      <c r="B33" s="117" t="s">
        <v>14</v>
      </c>
      <c r="C33" s="118"/>
      <c r="D33" s="31">
        <v>67</v>
      </c>
      <c r="E33" s="32" t="s">
        <v>8</v>
      </c>
      <c r="F33" s="33">
        <v>3.0000000000000001E-3</v>
      </c>
      <c r="G33" s="93">
        <v>0.01</v>
      </c>
      <c r="H33" s="94"/>
      <c r="I33" s="94"/>
      <c r="J33" s="95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 t="s">
        <v>86</v>
      </c>
      <c r="U33" s="36">
        <v>2.95</v>
      </c>
      <c r="V33" s="37">
        <f t="shared" si="1"/>
        <v>197.65</v>
      </c>
    </row>
    <row r="34" spans="1:22" ht="21" x14ac:dyDescent="0.4">
      <c r="A34" s="1">
        <v>17</v>
      </c>
      <c r="B34" s="117" t="s">
        <v>68</v>
      </c>
      <c r="C34" s="118"/>
      <c r="D34" s="152">
        <v>155</v>
      </c>
      <c r="E34" s="32" t="s">
        <v>8</v>
      </c>
      <c r="F34" s="33"/>
      <c r="G34" s="93"/>
      <c r="H34" s="94"/>
      <c r="I34" s="94"/>
      <c r="J34" s="95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0.16</v>
      </c>
      <c r="V34" s="37">
        <f t="shared" si="1"/>
        <v>24.8</v>
      </c>
    </row>
    <row r="35" spans="1:22" ht="21" x14ac:dyDescent="0.4">
      <c r="A35" s="1">
        <v>18</v>
      </c>
      <c r="B35" s="69" t="s">
        <v>13</v>
      </c>
      <c r="C35" s="70"/>
      <c r="D35" s="71">
        <v>34</v>
      </c>
      <c r="E35" s="68" t="s">
        <v>8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 t="s">
        <v>87</v>
      </c>
      <c r="U35" s="36">
        <v>3.03</v>
      </c>
      <c r="V35" s="37">
        <f t="shared" si="1"/>
        <v>103.02</v>
      </c>
    </row>
    <row r="36" spans="1:22" s="2" customFormat="1" ht="21" x14ac:dyDescent="0.4">
      <c r="A36" s="1">
        <v>19</v>
      </c>
      <c r="B36" s="119" t="s">
        <v>12</v>
      </c>
      <c r="C36" s="120"/>
      <c r="D36" s="153">
        <v>440</v>
      </c>
      <c r="E36" s="38" t="s">
        <v>8</v>
      </c>
      <c r="F36" s="49"/>
      <c r="G36" s="114"/>
      <c r="H36" s="115"/>
      <c r="I36" s="115"/>
      <c r="J36" s="116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1.6E-2</v>
      </c>
      <c r="V36" s="37">
        <f t="shared" si="1"/>
        <v>7.04</v>
      </c>
    </row>
    <row r="37" spans="1:22" ht="21" x14ac:dyDescent="0.4">
      <c r="A37" s="1">
        <v>20</v>
      </c>
      <c r="B37" s="109" t="s">
        <v>11</v>
      </c>
      <c r="C37" s="110"/>
      <c r="D37" s="47">
        <v>18</v>
      </c>
      <c r="E37" s="32" t="s">
        <v>8</v>
      </c>
      <c r="F37" s="48"/>
      <c r="G37" s="111"/>
      <c r="H37" s="112"/>
      <c r="I37" s="112"/>
      <c r="J37" s="113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86">
        <v>0.33</v>
      </c>
      <c r="V37" s="37">
        <f>U37*D37</f>
        <v>5.94</v>
      </c>
    </row>
    <row r="38" spans="1:22" ht="21" x14ac:dyDescent="0.4">
      <c r="A38" s="1">
        <v>21</v>
      </c>
      <c r="B38" s="109" t="s">
        <v>10</v>
      </c>
      <c r="C38" s="110"/>
      <c r="D38" s="51">
        <v>54</v>
      </c>
      <c r="E38" s="52" t="s">
        <v>8</v>
      </c>
      <c r="F38" s="53">
        <v>2.3E-2</v>
      </c>
      <c r="G38" s="111"/>
      <c r="H38" s="112"/>
      <c r="I38" s="112"/>
      <c r="J38" s="113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2.3E-2</v>
      </c>
      <c r="U38" s="36">
        <v>1.85</v>
      </c>
      <c r="V38" s="37">
        <f>U38*D38</f>
        <v>99.9</v>
      </c>
    </row>
    <row r="39" spans="1:22" ht="21" x14ac:dyDescent="0.4">
      <c r="A39" s="1">
        <v>22</v>
      </c>
      <c r="B39" s="81" t="s">
        <v>84</v>
      </c>
      <c r="C39" s="82" t="s">
        <v>83</v>
      </c>
      <c r="D39" s="154">
        <v>861</v>
      </c>
      <c r="E39" s="52"/>
      <c r="F39" s="53"/>
      <c r="G39" s="83"/>
      <c r="H39" s="84"/>
      <c r="I39" s="84"/>
      <c r="J39" s="85"/>
      <c r="K39" s="54"/>
      <c r="L39" s="54"/>
      <c r="M39" s="54"/>
      <c r="N39" s="54"/>
      <c r="O39" s="54"/>
      <c r="P39" s="54"/>
      <c r="Q39" s="54">
        <v>2.2000000000000001E-3</v>
      </c>
      <c r="R39" s="54"/>
      <c r="S39" s="55"/>
      <c r="T39" s="35" t="s">
        <v>90</v>
      </c>
      <c r="U39" s="36">
        <v>0.18</v>
      </c>
      <c r="V39" s="37">
        <f>U39*D39</f>
        <v>154.97999999999999</v>
      </c>
    </row>
    <row r="40" spans="1:22" ht="21.6" thickBot="1" x14ac:dyDescent="0.45">
      <c r="A40" s="1">
        <v>23</v>
      </c>
      <c r="B40" s="109" t="s">
        <v>9</v>
      </c>
      <c r="C40" s="110"/>
      <c r="D40" s="154">
        <v>800</v>
      </c>
      <c r="E40" s="52" t="s">
        <v>8</v>
      </c>
      <c r="F40" s="53"/>
      <c r="G40" s="111">
        <v>2.0000000000000001E-4</v>
      </c>
      <c r="H40" s="112"/>
      <c r="I40" s="112"/>
      <c r="J40" s="113"/>
      <c r="K40" s="54"/>
      <c r="L40" s="54"/>
      <c r="M40" s="54"/>
      <c r="N40" s="54"/>
      <c r="O40" s="54"/>
      <c r="P40" s="54"/>
      <c r="Q40" s="54"/>
      <c r="R40" s="54">
        <v>2.0000000000000001E-4</v>
      </c>
      <c r="S40" s="55"/>
      <c r="T40" s="35">
        <f t="shared" si="2"/>
        <v>4.0000000000000002E-4</v>
      </c>
      <c r="U40" s="62">
        <v>3.3000000000000002E-2</v>
      </c>
      <c r="V40" s="37">
        <f t="shared" si="1"/>
        <v>26.400000000000002</v>
      </c>
    </row>
    <row r="41" spans="1:22" ht="18.75" customHeight="1" thickBot="1" x14ac:dyDescent="0.35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7</v>
      </c>
      <c r="T41" s="88">
        <f>V18+V19+V20+V21+V22+V23+V24+V25+V26+V27+V28+V29+V30+V31+V32+V33+V34+V35+V36+V37+V38+V39+V40</f>
        <v>5143.3699999999981</v>
      </c>
      <c r="U41" s="88"/>
      <c r="V41" s="89"/>
    </row>
    <row r="42" spans="1:22" ht="2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3">
      <c r="B43" s="87" t="s">
        <v>6</v>
      </c>
      <c r="C43" s="87"/>
      <c r="D43" s="87" t="s">
        <v>3</v>
      </c>
      <c r="E43" s="87"/>
      <c r="F43" s="87"/>
      <c r="G43" s="87" t="s">
        <v>5</v>
      </c>
      <c r="H43" s="87"/>
      <c r="I43" s="87"/>
      <c r="J43" s="87"/>
      <c r="K43" s="87"/>
      <c r="L43" s="3"/>
      <c r="M43" s="3"/>
      <c r="N43" s="3" t="s">
        <v>4</v>
      </c>
      <c r="O43" s="87" t="s">
        <v>1</v>
      </c>
      <c r="P43" s="87"/>
      <c r="Q43" s="87"/>
      <c r="R43" s="87"/>
      <c r="S43" s="87" t="s">
        <v>74</v>
      </c>
      <c r="T43" s="87"/>
      <c r="U43" s="3"/>
      <c r="V43" s="3"/>
    </row>
    <row r="44" spans="1:22" ht="2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6"/>
    </row>
    <row r="45" spans="1:22" ht="21" customHeight="1" x14ac:dyDescent="0.4">
      <c r="B45" s="108"/>
      <c r="C45" s="108"/>
      <c r="D45" s="87"/>
      <c r="E45" s="87"/>
      <c r="F45" s="87"/>
      <c r="G45" s="87"/>
      <c r="H45" s="87"/>
      <c r="I45" s="87"/>
      <c r="J45" s="87"/>
      <c r="K45" s="87"/>
      <c r="L45" s="3"/>
      <c r="M45" s="3"/>
      <c r="N45" s="58" t="s">
        <v>2</v>
      </c>
      <c r="O45" s="87" t="s">
        <v>1</v>
      </c>
      <c r="P45" s="87"/>
      <c r="Q45" s="87"/>
      <c r="R45" s="87"/>
      <c r="S45" s="87" t="s">
        <v>0</v>
      </c>
      <c r="T45" s="87"/>
      <c r="U45" s="3"/>
      <c r="V45" s="3"/>
    </row>
    <row r="46" spans="1:22" ht="2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3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E25 B18:C26 F18:S26 D18:E24 D26:E26 B27:S40" name="Диапазон4"/>
    <protectedRange sqref="N9" name="Диапазон3"/>
    <protectedRange sqref="B4" name="Диапазон2"/>
    <protectedRange sqref="M1" name="Диапазон1"/>
  </protectedRanges>
  <mergeCells count="85"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3:C43"/>
    <mergeCell ref="D43:F43"/>
    <mergeCell ref="B40:C40"/>
    <mergeCell ref="G38:J38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UserM</cp:lastModifiedBy>
  <cp:lastPrinted>2025-11-06T07:35:37Z</cp:lastPrinted>
  <dcterms:created xsi:type="dcterms:W3CDTF">2022-11-11T08:19:14Z</dcterms:created>
  <dcterms:modified xsi:type="dcterms:W3CDTF">2025-11-06T09:18:50Z</dcterms:modified>
</cp:coreProperties>
</file>