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ДО\меню ДО\меню до 1 нед\"/>
    </mc:Choice>
  </mc:AlternateContent>
  <xr:revisionPtr revIDLastSave="0" documentId="13_ncr:1_{25B46814-6F34-4B0B-BE93-CD1EC160BF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в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<sst xmlns="http://schemas.openxmlformats.org/spreadsheetml/2006/main" count="105" uniqueCount="81">
  <si>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</si>
  <si>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</si>
  <si>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</si>
  <si>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</si>
  <si>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</si>
  <si>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</si>
  <si>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</si>
  <si>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</si>
  <si>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</si>
  <si>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</si>
  <si>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</si>
  <si>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</si>
  <si>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</si>
  <si>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</si>
  <si>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</si>
  <si>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</si>
  <si>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</si>
  <si>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</si>
  <si>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</si>
  <si>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</si>
  <si>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</si>
  <si>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</si>
  <si>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</si>
  <si>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</si>
  <si>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</si>
  <si>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</si>
  <si>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</si>
  <si>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</si>
  <si>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</si>
  <si>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</si>
  <si>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</si>
  <si>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</si>
  <si>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</si>
  <si>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</si>
  <si>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</si>
  <si>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</si>
  <si>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</si>
  <si>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</si>
  <si>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</si>
  <si>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</si>
  <si>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</si>
  <si>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</si>
  <si>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</si>
  <si>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</si>
  <si>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</si>
  <si>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</si>
  <si>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</si>
  <si>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</si>
  <si>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</si>
  <si>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</si>
  <si>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</si>
  <si>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</si>
  <si>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</si>
  <si>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</si>
  <si>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</si>
  <si>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</si>
  <si>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</si>
  <si>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</si>
  <si>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</si>
  <si>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</si>
  <si>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</si>
  <si>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</si>
  <si>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</si>
  <si>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</si>
  <si>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</si>
  <si>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</si>
  <si>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</si>
  <si>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</si>
  <si>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</si>
  <si>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</si>
  <si>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</si>
  <si>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</si>
  <si>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</si>
  <si>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</si>
  <si>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</si>
  <si>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</si>
  <si>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0,006</t>
  </si>
  <si>
    <t>№ 9</t>
  </si>
  <si>
    <t>18.11.2025г</t>
  </si>
  <si>
    <t>0,063</t>
  </si>
  <si>
    <t>0,0097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</si>
</sst>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3"/>
  <sheetViews>
    <sheetView tabSelected="1" zoomScale="80" zoomScaleNormal="80" workbookViewId="0">
      <selection activeCell="A4" sqref="A4"/>
    </sheetView>
  </sheetViews>
  <sheetFormatPr defaultColWidth="9.109375" defaultRowHeight="18" x14ac:dyDescent="0.3"/>
  <cols>
    <col min="1" max="1" width="4.109375" style="1" customWidth="1"/>
    <col min="2" max="2" width="14" style="1" customWidth="1"/>
    <col min="3" max="3" width="12.5546875" style="1" customWidth="1"/>
    <col min="4" max="4" width="11.33203125" style="1" customWidth="1"/>
    <col min="5" max="5" width="8.44140625" style="1" customWidth="1"/>
    <col min="6" max="6" width="15.109375" style="1" customWidth="1"/>
    <col min="7" max="7" width="2.44140625" style="1" customWidth="1"/>
    <col min="8" max="8" width="4.109375" style="1" customWidth="1"/>
    <col min="9" max="9" width="2.5546875" style="1" customWidth="1"/>
    <col min="10" max="10" width="4.44140625" style="1" customWidth="1"/>
    <col min="11" max="11" width="12.88671875" style="1" customWidth="1"/>
    <col min="12" max="12" width="13.6640625" style="1" customWidth="1"/>
    <col min="13" max="14" width="12.88671875" style="1" customWidth="1"/>
    <col min="15" max="15" width="14.88671875" style="1" customWidth="1"/>
    <col min="16" max="18" width="12.5546875" style="1" customWidth="1"/>
    <col min="19" max="19" width="10.6640625" style="1" customWidth="1"/>
    <col min="20" max="20" width="11.33203125" style="1" customWidth="1"/>
    <col min="21" max="21" width="10.6640625" style="1" customWidth="1"/>
    <col min="22" max="16384" width="9.109375" style="1"/>
  </cols>
  <sheetData>
    <row r="1" spans="2:21" ht="15" customHeight="1" x14ac:dyDescent="0.3">
      <c r="B1" s="1" t="s">
        <v>0</v>
      </c>
      <c r="G1" s="143" t="s">
        <v>66</v>
      </c>
      <c r="H1" s="143"/>
      <c r="I1" s="143"/>
      <c r="J1" s="143"/>
      <c r="K1" s="143"/>
      <c r="L1" s="143"/>
      <c r="M1" s="143"/>
      <c r="N1" s="66" t="s">
        <v>77</v>
      </c>
    </row>
    <row r="2" spans="2:21" ht="15" customHeight="1" x14ac:dyDescent="0.35">
      <c r="B2" s="1" t="s">
        <v>64</v>
      </c>
      <c r="C2" s="74" t="s">
        <v>1</v>
      </c>
      <c r="D2" s="74"/>
      <c r="E2" s="144" t="s">
        <v>60</v>
      </c>
      <c r="F2" s="144"/>
      <c r="G2" s="143" t="s">
        <v>2</v>
      </c>
      <c r="H2" s="143"/>
      <c r="I2" s="143"/>
      <c r="J2" s="14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33" t="s">
        <v>6</v>
      </c>
      <c r="T2" s="133"/>
    </row>
    <row r="3" spans="2:21" ht="7.2" customHeight="1" x14ac:dyDescent="0.35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3" customHeight="1" thickBot="1" x14ac:dyDescent="0.35">
      <c r="B4" s="4" t="s">
        <v>78</v>
      </c>
      <c r="G4" s="2"/>
      <c r="H4" s="5"/>
      <c r="I4" s="2"/>
      <c r="J4" s="5"/>
      <c r="K4" s="52" t="s">
        <v>67</v>
      </c>
      <c r="L4" s="1" t="s">
        <v>68</v>
      </c>
      <c r="R4" s="74" t="s">
        <v>7</v>
      </c>
      <c r="S4" s="74"/>
    </row>
    <row r="5" spans="2:21" ht="15" customHeight="1" x14ac:dyDescent="0.3">
      <c r="B5" s="134" t="s">
        <v>8</v>
      </c>
      <c r="C5" s="94"/>
      <c r="D5" s="120" t="s">
        <v>9</v>
      </c>
      <c r="E5" s="121"/>
      <c r="F5" s="120" t="s">
        <v>10</v>
      </c>
      <c r="G5" s="139"/>
      <c r="H5" s="139"/>
      <c r="I5" s="139"/>
      <c r="J5" s="139"/>
      <c r="K5" s="120" t="s">
        <v>11</v>
      </c>
      <c r="L5" s="121"/>
      <c r="M5" s="139" t="s">
        <v>12</v>
      </c>
      <c r="N5" s="121"/>
      <c r="O5" s="120" t="s">
        <v>13</v>
      </c>
      <c r="P5" s="121"/>
      <c r="R5" s="142" t="s">
        <v>14</v>
      </c>
      <c r="S5" s="142"/>
    </row>
    <row r="6" spans="2:21" x14ac:dyDescent="0.3">
      <c r="B6" s="135"/>
      <c r="C6" s="136"/>
      <c r="D6" s="122"/>
      <c r="E6" s="123"/>
      <c r="F6" s="122"/>
      <c r="G6" s="140"/>
      <c r="H6" s="140"/>
      <c r="I6" s="140"/>
      <c r="J6" s="140"/>
      <c r="K6" s="122"/>
      <c r="L6" s="123"/>
      <c r="M6" s="140"/>
      <c r="N6" s="123"/>
      <c r="O6" s="122"/>
      <c r="P6" s="123"/>
      <c r="R6" s="142">
        <v>504202</v>
      </c>
      <c r="S6" s="142"/>
    </row>
    <row r="7" spans="2:21" ht="34.799999999999997" customHeight="1" thickBot="1" x14ac:dyDescent="0.35">
      <c r="B7" s="137"/>
      <c r="C7" s="138"/>
      <c r="D7" s="122"/>
      <c r="E7" s="123"/>
      <c r="F7" s="122"/>
      <c r="G7" s="140"/>
      <c r="H7" s="140"/>
      <c r="I7" s="140"/>
      <c r="J7" s="140"/>
      <c r="K7" s="122"/>
      <c r="L7" s="123"/>
      <c r="M7" s="140"/>
      <c r="N7" s="123"/>
      <c r="O7" s="122"/>
      <c r="P7" s="123"/>
    </row>
    <row r="8" spans="2:21" ht="63" customHeight="1" thickBot="1" x14ac:dyDescent="0.35">
      <c r="B8" s="7" t="s">
        <v>15</v>
      </c>
      <c r="C8" s="8" t="s">
        <v>16</v>
      </c>
      <c r="D8" s="124"/>
      <c r="E8" s="125"/>
      <c r="F8" s="124"/>
      <c r="G8" s="141"/>
      <c r="H8" s="141"/>
      <c r="I8" s="141"/>
      <c r="J8" s="141"/>
      <c r="K8" s="124"/>
      <c r="L8" s="125"/>
      <c r="M8" s="141"/>
      <c r="N8" s="125"/>
      <c r="O8" s="124"/>
      <c r="P8" s="125"/>
    </row>
    <row r="9" spans="2:21" ht="24" customHeight="1" thickBot="1" x14ac:dyDescent="0.35">
      <c r="B9" s="126"/>
      <c r="C9" s="127"/>
      <c r="D9" s="128">
        <v>60</v>
      </c>
      <c r="E9" s="129"/>
      <c r="F9" s="130">
        <v>113</v>
      </c>
      <c r="G9" s="131"/>
      <c r="H9" s="131"/>
      <c r="I9" s="131"/>
      <c r="J9" s="131"/>
      <c r="K9" s="132">
        <f>SUM(F9)*D9</f>
        <v>6780</v>
      </c>
      <c r="L9" s="81"/>
      <c r="M9" s="80">
        <f>SUM(S39)/O9</f>
        <v>56.159027777777766</v>
      </c>
      <c r="N9" s="81"/>
      <c r="O9" s="118">
        <v>72</v>
      </c>
      <c r="P9" s="119"/>
    </row>
    <row r="10" spans="2:21" ht="24.75" customHeight="1" thickBot="1" x14ac:dyDescent="0.35">
      <c r="B10" s="2"/>
      <c r="C10" s="2"/>
      <c r="D10" s="114" t="s">
        <v>17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0">
        <f>O9*M9</f>
        <v>4043.4499999999989</v>
      </c>
      <c r="O10" s="80"/>
      <c r="P10" s="81"/>
    </row>
    <row r="11" spans="2:21" ht="18.600000000000001" thickBot="1" x14ac:dyDescent="0.35"/>
    <row r="12" spans="2:21" ht="21" customHeight="1" thickBot="1" x14ac:dyDescent="0.35">
      <c r="B12" s="120" t="s">
        <v>18</v>
      </c>
      <c r="C12" s="121"/>
      <c r="D12" s="121" t="s">
        <v>19</v>
      </c>
      <c r="E12" s="108" t="s">
        <v>20</v>
      </c>
      <c r="F12" s="114" t="s">
        <v>21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05" t="s">
        <v>22</v>
      </c>
      <c r="T12" s="108" t="s">
        <v>23</v>
      </c>
      <c r="U12" s="111" t="s">
        <v>24</v>
      </c>
    </row>
    <row r="13" spans="2:21" ht="17.25" customHeight="1" thickBot="1" x14ac:dyDescent="0.35">
      <c r="B13" s="122"/>
      <c r="C13" s="123"/>
      <c r="D13" s="123"/>
      <c r="E13" s="109"/>
      <c r="F13" s="114" t="s">
        <v>25</v>
      </c>
      <c r="G13" s="115"/>
      <c r="H13" s="115"/>
      <c r="I13" s="115"/>
      <c r="J13" s="115"/>
      <c r="K13" s="115"/>
      <c r="L13" s="114" t="s">
        <v>26</v>
      </c>
      <c r="M13" s="115"/>
      <c r="N13" s="115"/>
      <c r="O13" s="116"/>
      <c r="P13" s="114" t="s">
        <v>27</v>
      </c>
      <c r="Q13" s="115"/>
      <c r="R13" s="116"/>
      <c r="S13" s="106"/>
      <c r="T13" s="109"/>
      <c r="U13" s="112"/>
    </row>
    <row r="14" spans="2:21" ht="78" customHeight="1" thickBot="1" x14ac:dyDescent="0.35">
      <c r="B14" s="122"/>
      <c r="C14" s="123"/>
      <c r="D14" s="123"/>
      <c r="E14" s="109"/>
      <c r="F14" s="9" t="s">
        <v>28</v>
      </c>
      <c r="G14" s="117" t="s">
        <v>61</v>
      </c>
      <c r="H14" s="117"/>
      <c r="I14" s="117"/>
      <c r="J14" s="117"/>
      <c r="K14" s="60" t="s">
        <v>29</v>
      </c>
      <c r="L14" s="10" t="s">
        <v>57</v>
      </c>
      <c r="M14" s="65" t="s">
        <v>71</v>
      </c>
      <c r="N14" s="10" t="s">
        <v>58</v>
      </c>
      <c r="O14" s="10" t="s">
        <v>29</v>
      </c>
      <c r="P14" s="51" t="s">
        <v>63</v>
      </c>
      <c r="Q14" s="10" t="s">
        <v>30</v>
      </c>
      <c r="R14" s="11" t="s">
        <v>31</v>
      </c>
      <c r="S14" s="106"/>
      <c r="T14" s="109"/>
      <c r="U14" s="112"/>
    </row>
    <row r="15" spans="2:21" ht="15.75" customHeight="1" thickBot="1" x14ac:dyDescent="0.35">
      <c r="B15" s="124"/>
      <c r="C15" s="125"/>
      <c r="D15" s="125"/>
      <c r="E15" s="110"/>
      <c r="F15" s="12"/>
      <c r="G15" s="99"/>
      <c r="H15" s="99"/>
      <c r="I15" s="99"/>
      <c r="J15" s="99"/>
      <c r="K15" s="13"/>
      <c r="L15" s="13"/>
      <c r="M15" s="13"/>
      <c r="N15" s="13"/>
      <c r="O15" s="13"/>
      <c r="P15" s="13"/>
      <c r="Q15" s="13"/>
      <c r="R15" s="14"/>
      <c r="S15" s="107"/>
      <c r="T15" s="110"/>
      <c r="U15" s="113"/>
    </row>
    <row r="16" spans="2:21" x14ac:dyDescent="0.3">
      <c r="B16" s="92" t="s">
        <v>32</v>
      </c>
      <c r="C16" s="93"/>
      <c r="D16" s="15"/>
      <c r="E16" s="16"/>
      <c r="F16" s="17">
        <f>SUM(O9)</f>
        <v>72</v>
      </c>
      <c r="G16" s="94">
        <f>SUM(O9)</f>
        <v>72</v>
      </c>
      <c r="H16" s="95"/>
      <c r="I16" s="95"/>
      <c r="J16" s="96"/>
      <c r="K16" s="18">
        <f>SUM(O9)</f>
        <v>72</v>
      </c>
      <c r="L16" s="18">
        <f>SUM(O9)</f>
        <v>72</v>
      </c>
      <c r="M16" s="18">
        <f>SUM(O9)</f>
        <v>72</v>
      </c>
      <c r="N16" s="18">
        <f>SUM(O9)</f>
        <v>72</v>
      </c>
      <c r="O16" s="18">
        <v>72</v>
      </c>
      <c r="P16" s="18">
        <v>72</v>
      </c>
      <c r="Q16" s="18">
        <v>72</v>
      </c>
      <c r="R16" s="19">
        <v>72</v>
      </c>
      <c r="S16" s="20"/>
      <c r="T16" s="16"/>
      <c r="U16" s="21"/>
    </row>
    <row r="17" spans="1:21" ht="18.600000000000001" thickBot="1" x14ac:dyDescent="0.35">
      <c r="B17" s="97" t="s">
        <v>33</v>
      </c>
      <c r="C17" s="98"/>
      <c r="D17" s="22"/>
      <c r="E17" s="23" t="s">
        <v>34</v>
      </c>
      <c r="F17" s="12">
        <v>200</v>
      </c>
      <c r="G17" s="99">
        <v>200</v>
      </c>
      <c r="H17" s="99"/>
      <c r="I17" s="99"/>
      <c r="J17" s="99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5">
      <c r="A18" s="1">
        <v>1</v>
      </c>
      <c r="B18" s="100" t="s">
        <v>35</v>
      </c>
      <c r="C18" s="101"/>
      <c r="D18" s="28">
        <v>35</v>
      </c>
      <c r="E18" s="29" t="s">
        <v>36</v>
      </c>
      <c r="F18" s="30"/>
      <c r="G18" s="102"/>
      <c r="H18" s="103"/>
      <c r="I18" s="103"/>
      <c r="J18" s="10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3.96</v>
      </c>
      <c r="U18" s="35">
        <f t="shared" ref="U18:U38" si="0">SUM(T18)*D18</f>
        <v>138.6</v>
      </c>
    </row>
    <row r="19" spans="1:21" x14ac:dyDescent="0.35">
      <c r="A19" s="1">
        <v>2</v>
      </c>
      <c r="B19" s="82" t="s">
        <v>37</v>
      </c>
      <c r="C19" s="83"/>
      <c r="D19" s="36">
        <v>42</v>
      </c>
      <c r="E19" s="37" t="s">
        <v>36</v>
      </c>
      <c r="F19" s="38"/>
      <c r="G19" s="84"/>
      <c r="H19" s="85"/>
      <c r="I19" s="85"/>
      <c r="J19" s="86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1.08</v>
      </c>
      <c r="U19" s="43">
        <f t="shared" si="0"/>
        <v>45.36</v>
      </c>
    </row>
    <row r="20" spans="1:21" x14ac:dyDescent="0.35">
      <c r="A20" s="1">
        <v>3</v>
      </c>
      <c r="B20" s="82" t="s">
        <v>38</v>
      </c>
      <c r="C20" s="83"/>
      <c r="D20" s="36">
        <v>23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0.57999999999999996</v>
      </c>
      <c r="U20" s="43">
        <f t="shared" si="0"/>
        <v>13.34</v>
      </c>
    </row>
    <row r="21" spans="1:21" x14ac:dyDescent="0.35">
      <c r="A21" s="1">
        <v>4</v>
      </c>
      <c r="B21" s="82" t="s">
        <v>39</v>
      </c>
      <c r="C21" s="83"/>
      <c r="D21" s="36">
        <v>350</v>
      </c>
      <c r="E21" s="37" t="s">
        <v>36</v>
      </c>
      <c r="F21" s="38"/>
      <c r="G21" s="84"/>
      <c r="H21" s="85"/>
      <c r="I21" s="85"/>
      <c r="J21" s="86"/>
      <c r="K21" s="39"/>
      <c r="L21" s="39">
        <v>3.8E-3</v>
      </c>
      <c r="M21" s="39"/>
      <c r="N21" s="39"/>
      <c r="O21" s="39"/>
      <c r="P21" s="39"/>
      <c r="Q21" s="39"/>
      <c r="R21" s="40"/>
      <c r="S21" s="41">
        <f t="shared" si="1"/>
        <v>3.8E-3</v>
      </c>
      <c r="T21" s="42">
        <v>0.28000000000000003</v>
      </c>
      <c r="U21" s="43">
        <f t="shared" si="0"/>
        <v>98.000000000000014</v>
      </c>
    </row>
    <row r="22" spans="1:21" x14ac:dyDescent="0.35">
      <c r="A22" s="1">
        <v>5</v>
      </c>
      <c r="B22" s="82" t="s">
        <v>40</v>
      </c>
      <c r="C22" s="83"/>
      <c r="D22" s="36">
        <v>278</v>
      </c>
      <c r="E22" s="37" t="s">
        <v>36</v>
      </c>
      <c r="F22" s="38"/>
      <c r="G22" s="84"/>
      <c r="H22" s="85"/>
      <c r="I22" s="85"/>
      <c r="J22" s="86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75</v>
      </c>
      <c r="T22" s="42">
        <v>0.22</v>
      </c>
      <c r="U22" s="43">
        <f t="shared" si="0"/>
        <v>61.160000000000004</v>
      </c>
    </row>
    <row r="23" spans="1:21" x14ac:dyDescent="0.35">
      <c r="A23" s="1">
        <v>6</v>
      </c>
      <c r="B23" s="82" t="s">
        <v>41</v>
      </c>
      <c r="C23" s="83"/>
      <c r="D23" s="36">
        <v>156</v>
      </c>
      <c r="E23" s="64" t="s">
        <v>36</v>
      </c>
      <c r="F23" s="38"/>
      <c r="G23" s="84"/>
      <c r="H23" s="85"/>
      <c r="I23" s="85"/>
      <c r="J23" s="86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76</v>
      </c>
      <c r="T23" s="42">
        <v>0.43</v>
      </c>
      <c r="U23" s="43">
        <f t="shared" si="0"/>
        <v>67.08</v>
      </c>
    </row>
    <row r="24" spans="1:21" x14ac:dyDescent="0.35">
      <c r="A24" s="1">
        <v>7</v>
      </c>
      <c r="B24" s="82" t="s">
        <v>43</v>
      </c>
      <c r="C24" s="83"/>
      <c r="D24" s="36">
        <v>32</v>
      </c>
      <c r="E24" s="37" t="s">
        <v>36</v>
      </c>
      <c r="F24" s="38"/>
      <c r="G24" s="84"/>
      <c r="H24" s="85"/>
      <c r="I24" s="85"/>
      <c r="J24" s="86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0.65</v>
      </c>
      <c r="U24" s="43">
        <f t="shared" si="0"/>
        <v>20.8</v>
      </c>
    </row>
    <row r="25" spans="1:21" x14ac:dyDescent="0.35">
      <c r="A25" s="1">
        <v>8</v>
      </c>
      <c r="B25" s="54" t="s">
        <v>44</v>
      </c>
      <c r="C25" s="55"/>
      <c r="D25" s="36">
        <v>430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6.3E-2</v>
      </c>
      <c r="N25" s="39"/>
      <c r="O25" s="39"/>
      <c r="P25" s="39"/>
      <c r="Q25" s="39"/>
      <c r="R25" s="59"/>
      <c r="S25" s="41" t="s">
        <v>79</v>
      </c>
      <c r="T25" s="42">
        <v>4.54</v>
      </c>
      <c r="U25" s="43">
        <f t="shared" si="0"/>
        <v>1952.2</v>
      </c>
    </row>
    <row r="26" spans="1:21" x14ac:dyDescent="0.35">
      <c r="A26" s="1">
        <v>9</v>
      </c>
      <c r="B26" s="87" t="s">
        <v>45</v>
      </c>
      <c r="C26" s="88"/>
      <c r="D26" s="28">
        <v>861</v>
      </c>
      <c r="E26" s="29" t="s">
        <v>36</v>
      </c>
      <c r="F26" s="30"/>
      <c r="G26" s="89"/>
      <c r="H26" s="90"/>
      <c r="I26" s="90"/>
      <c r="J26" s="91"/>
      <c r="K26" s="31"/>
      <c r="L26" s="31"/>
      <c r="M26" s="31"/>
      <c r="N26" s="31"/>
      <c r="O26" s="31"/>
      <c r="P26" s="31">
        <v>2.5000000000000001E-3</v>
      </c>
      <c r="Q26" s="31"/>
      <c r="R26" s="32"/>
      <c r="S26" s="41">
        <f t="shared" si="1"/>
        <v>2.5000000000000001E-3</v>
      </c>
      <c r="T26" s="34">
        <v>0.18</v>
      </c>
      <c r="U26" s="35">
        <f t="shared" si="0"/>
        <v>154.97999999999999</v>
      </c>
    </row>
    <row r="27" spans="1:21" ht="15.75" customHeight="1" x14ac:dyDescent="0.35">
      <c r="A27" s="1">
        <v>10</v>
      </c>
      <c r="B27" s="82" t="s">
        <v>46</v>
      </c>
      <c r="C27" s="83"/>
      <c r="D27" s="36">
        <v>34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2.52</v>
      </c>
      <c r="U27" s="43">
        <f t="shared" si="0"/>
        <v>85.68</v>
      </c>
    </row>
    <row r="28" spans="1:21" x14ac:dyDescent="0.35">
      <c r="A28" s="1">
        <v>11</v>
      </c>
      <c r="B28" s="82" t="s">
        <v>72</v>
      </c>
      <c r="C28" s="83"/>
      <c r="D28" s="44">
        <v>65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2.88</v>
      </c>
      <c r="U28" s="43">
        <f t="shared" si="0"/>
        <v>187.2</v>
      </c>
    </row>
    <row r="29" spans="1:21" x14ac:dyDescent="0.35">
      <c r="A29" s="1">
        <v>12</v>
      </c>
      <c r="B29" s="82" t="s">
        <v>59</v>
      </c>
      <c r="C29" s="83"/>
      <c r="D29" s="36">
        <v>60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0.72</v>
      </c>
      <c r="U29" s="43">
        <f t="shared" si="0"/>
        <v>43.199999999999996</v>
      </c>
    </row>
    <row r="30" spans="1:21" x14ac:dyDescent="0.35">
      <c r="A30" s="1">
        <v>14</v>
      </c>
      <c r="B30" s="82" t="s">
        <v>47</v>
      </c>
      <c r="C30" s="83"/>
      <c r="D30" s="36">
        <v>67</v>
      </c>
      <c r="E30" s="37" t="s">
        <v>36</v>
      </c>
      <c r="F30" s="38">
        <v>3.0000000000000001E-3</v>
      </c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2.59</v>
      </c>
      <c r="U30" s="43">
        <f t="shared" si="0"/>
        <v>173.53</v>
      </c>
    </row>
    <row r="31" spans="1:21" x14ac:dyDescent="0.35">
      <c r="A31" s="1">
        <v>15</v>
      </c>
      <c r="B31" s="82" t="s">
        <v>29</v>
      </c>
      <c r="C31" s="83"/>
      <c r="D31" s="36">
        <v>49</v>
      </c>
      <c r="E31" s="37" t="s">
        <v>36</v>
      </c>
      <c r="F31" s="38"/>
      <c r="G31" s="84"/>
      <c r="H31" s="85"/>
      <c r="I31" s="85"/>
      <c r="J31" s="86"/>
      <c r="K31" s="39">
        <v>0.03</v>
      </c>
      <c r="L31" s="39"/>
      <c r="M31" s="39"/>
      <c r="N31" s="39"/>
      <c r="O31" s="39">
        <v>4.7800000000000002E-2</v>
      </c>
      <c r="P31" s="39"/>
      <c r="Q31" s="39"/>
      <c r="R31" s="40"/>
      <c r="S31" s="41">
        <f t="shared" si="1"/>
        <v>7.7800000000000008E-2</v>
      </c>
      <c r="T31" s="42">
        <v>5.6</v>
      </c>
      <c r="U31" s="43">
        <f t="shared" si="0"/>
        <v>274.39999999999998</v>
      </c>
    </row>
    <row r="32" spans="1:21" x14ac:dyDescent="0.35">
      <c r="A32" s="1">
        <v>16</v>
      </c>
      <c r="B32" s="82" t="s">
        <v>48</v>
      </c>
      <c r="C32" s="83"/>
      <c r="D32" s="36">
        <v>88</v>
      </c>
      <c r="E32" s="37" t="s">
        <v>42</v>
      </c>
      <c r="F32" s="38">
        <v>0.05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6.0000000000000001E-3</v>
      </c>
      <c r="Q32" s="39"/>
      <c r="R32" s="40"/>
      <c r="S32" s="41">
        <f t="shared" si="1"/>
        <v>5.6000000000000001E-2</v>
      </c>
      <c r="T32" s="42">
        <v>4</v>
      </c>
      <c r="U32" s="43">
        <f t="shared" si="0"/>
        <v>352</v>
      </c>
    </row>
    <row r="33" spans="1:21" x14ac:dyDescent="0.35">
      <c r="A33" s="1">
        <v>17</v>
      </c>
      <c r="B33" s="82" t="s">
        <v>70</v>
      </c>
      <c r="C33" s="83"/>
      <c r="D33" s="36">
        <v>8</v>
      </c>
      <c r="E33" s="62" t="s">
        <v>69</v>
      </c>
      <c r="F33" s="38"/>
      <c r="G33" s="84"/>
      <c r="H33" s="85"/>
      <c r="I33" s="85"/>
      <c r="J33" s="86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48</v>
      </c>
    </row>
    <row r="34" spans="1:21" x14ac:dyDescent="0.35">
      <c r="A34" s="1">
        <v>18</v>
      </c>
      <c r="B34" s="75" t="s">
        <v>30</v>
      </c>
      <c r="C34" s="76"/>
      <c r="D34" s="46">
        <v>800</v>
      </c>
      <c r="E34" s="61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2.9000000000000001E-2</v>
      </c>
      <c r="U34" s="43">
        <f t="shared" si="0"/>
        <v>23.200000000000003</v>
      </c>
    </row>
    <row r="35" spans="1:21" x14ac:dyDescent="0.35">
      <c r="A35" s="1">
        <v>19</v>
      </c>
      <c r="B35" s="75" t="s">
        <v>31</v>
      </c>
      <c r="C35" s="76"/>
      <c r="D35" s="46">
        <v>18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0.36</v>
      </c>
      <c r="U35" s="43">
        <f t="shared" si="0"/>
        <v>6.4799999999999995</v>
      </c>
    </row>
    <row r="36" spans="1:21" x14ac:dyDescent="0.35">
      <c r="A36" s="1">
        <v>20</v>
      </c>
      <c r="B36" s="75" t="s">
        <v>49</v>
      </c>
      <c r="C36" s="76"/>
      <c r="D36" s="46">
        <v>57</v>
      </c>
      <c r="E36" s="37" t="s">
        <v>36</v>
      </c>
      <c r="F36" s="47">
        <v>0.02</v>
      </c>
      <c r="G36" s="77"/>
      <c r="H36" s="78"/>
      <c r="I36" s="78"/>
      <c r="J36" s="7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1.44</v>
      </c>
      <c r="U36" s="43">
        <f t="shared" si="0"/>
        <v>82.08</v>
      </c>
    </row>
    <row r="37" spans="1:21" x14ac:dyDescent="0.35">
      <c r="A37" s="1">
        <v>21</v>
      </c>
      <c r="B37" s="67" t="s">
        <v>73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9.7000000000000003E-3</v>
      </c>
      <c r="Q37" s="39"/>
      <c r="R37" s="69"/>
      <c r="S37" s="41" t="s">
        <v>80</v>
      </c>
      <c r="T37" s="42">
        <v>0.7</v>
      </c>
      <c r="U37" s="43">
        <f t="shared" si="0"/>
        <v>210</v>
      </c>
    </row>
    <row r="38" spans="1:21" ht="18.600000000000001" thickBot="1" x14ac:dyDescent="0.4">
      <c r="A38" s="1">
        <v>22</v>
      </c>
      <c r="B38" s="75" t="s">
        <v>62</v>
      </c>
      <c r="C38" s="76"/>
      <c r="D38" s="46">
        <v>440</v>
      </c>
      <c r="E38" s="61" t="s">
        <v>36</v>
      </c>
      <c r="F38" s="47"/>
      <c r="G38" s="77"/>
      <c r="H38" s="78"/>
      <c r="I38" s="78"/>
      <c r="J38" s="79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74</v>
      </c>
      <c r="T38" s="63">
        <v>1.4E-2</v>
      </c>
      <c r="U38" s="43">
        <f t="shared" si="0"/>
        <v>6.16</v>
      </c>
    </row>
    <row r="39" spans="1:21" ht="18.75" customHeight="1" thickBot="1" x14ac:dyDescent="0.35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80">
        <f>U18+U19+U20+U21+U22+U23+U24+U25+U26+U27+U28+U29+U30+U31+U32+U33+U34+U35+U36+U37+U38</f>
        <v>4043.4499999999994</v>
      </c>
      <c r="T39" s="80"/>
      <c r="U39" s="81"/>
    </row>
    <row r="41" spans="1:21" ht="15" customHeight="1" x14ac:dyDescent="0.3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65</v>
      </c>
      <c r="S41" s="74"/>
    </row>
    <row r="43" spans="1:21" x14ac:dyDescent="0.35">
      <c r="B43" s="73"/>
      <c r="C43" s="73"/>
      <c r="D43" s="74"/>
      <c r="E43" s="74"/>
      <c r="F43" s="74"/>
      <c r="G43" s="74"/>
      <c r="H43" s="74"/>
      <c r="I43" s="74"/>
      <c r="J43" s="74"/>
      <c r="K43" s="74"/>
      <c r="O43" s="50" t="s">
        <v>55</v>
      </c>
      <c r="P43" s="74" t="s">
        <v>5</v>
      </c>
      <c r="Q43" s="74"/>
      <c r="R43" s="74" t="s">
        <v>56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UserM</cp:lastModifiedBy>
  <cp:lastPrinted>2025-11-18T07:19:44Z</cp:lastPrinted>
  <dcterms:created xsi:type="dcterms:W3CDTF">2023-01-16T06:46:51Z</dcterms:created>
  <dcterms:modified xsi:type="dcterms:W3CDTF">2025-11-18T09:16:04Z</dcterms:modified>
</cp:coreProperties>
</file>