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меню горячего питания\меню горячего питания\2 неделя\"/>
    </mc:Choice>
  </mc:AlternateContent>
  <xr:revisionPtr revIDLastSave="0" documentId="8_{69EDD2FD-276E-4838-8137-AADEA1654C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Чт2" sheetId="1" r:id="rId1"/>
  </sheets>
  <definedNames>
    <definedName name="_GoBack" localSheetId="0">Чт2!$B$33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9" i="1" l="1"/>
  <c r="R29" i="1"/>
  <c r="T28" i="1"/>
  <c r="T27" i="1"/>
  <c r="R27" i="1"/>
  <c r="T26" i="1"/>
  <c r="R26" i="1"/>
  <c r="T25" i="1"/>
  <c r="R25" i="1"/>
  <c r="T24" i="1"/>
  <c r="R24" i="1"/>
  <c r="T23" i="1"/>
  <c r="R23" i="1"/>
  <c r="T22" i="1"/>
  <c r="R22" i="1"/>
  <c r="T21" i="1"/>
  <c r="R21" i="1"/>
  <c r="T20" i="1"/>
  <c r="R20" i="1"/>
  <c r="T19" i="1"/>
  <c r="R19" i="1"/>
  <c r="T18" i="1"/>
  <c r="T17" i="1"/>
  <c r="R17" i="1"/>
  <c r="G15" i="1"/>
  <c r="F15" i="1"/>
  <c r="K9" i="1"/>
  <c r="R31" i="1" l="1"/>
  <c r="M9" i="1" s="1"/>
  <c r="N10" i="1" s="1"/>
</calcChain>
</file>

<file path=xl/sharedStrings.xml><?xml version="1.0" encoding="utf-8"?>
<sst xmlns="http://schemas.openxmlformats.org/spreadsheetml/2006/main" count="85" uniqueCount="70">
  <si>
    <t xml:space="preserve">Утверждаю </t>
  </si>
  <si>
    <t xml:space="preserve">Меню-требование на выдачу продуктов питания  </t>
  </si>
  <si>
    <t xml:space="preserve">   директор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</si>
  <si>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</si>
  <si>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</si>
  <si>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</si>
  <si>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</si>
  <si>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</si>
  <si>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</si>
  <si>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</si>
  <si>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2 неделя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</si>
  <si>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</si>
  <si>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</si>
  <si>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</si>
  <si>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</si>
  <si>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</si>
  <si>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</si>
  <si>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</si>
  <si>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</si>
  <si>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</si>
  <si>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</si>
  <si>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</si>
  <si>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</si>
  <si>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</si>
  <si>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</si>
  <si>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</si>
  <si>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</si>
  <si>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</si>
  <si>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</si>
  <si>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</si>
  <si>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</si>
  <si>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</si>
  <si>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Рыба тушенная </t>
  </si>
  <si>
    <t xml:space="preserve">Макароны </t>
  </si>
  <si>
    <t>Мармелад</t>
  </si>
  <si>
    <t>Хлеб</t>
  </si>
  <si>
    <t>Чай с сахаром</t>
  </si>
  <si>
    <t>Соус красный основной</t>
  </si>
  <si>
    <t>Количество порций</t>
  </si>
  <si>
    <t>Выход -вес порций</t>
  </si>
  <si>
    <t>г</t>
  </si>
  <si>
    <t>200\15</t>
  </si>
  <si>
    <t>Рыба</t>
  </si>
  <si>
    <t>кг</t>
  </si>
  <si>
    <t>Морковь</t>
  </si>
  <si>
    <t>0,004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</si>
  <si>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</si>
  <si>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</si>
  <si>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</si>
  <si>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</si>
  <si>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</si>
  <si>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</si>
  <si>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</si>
  <si>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 xml:space="preserve">   </t>
  </si>
  <si>
    <t>Масло слив</t>
  </si>
  <si>
    <t>шт</t>
  </si>
  <si>
    <t>1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</si>
  <si>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</si>
  <si>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</si>
  <si>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</si>
  <si>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</si>
  <si>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</si>
  <si>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</si>
  <si>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</si>
  <si>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</si>
  <si>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</si>
  <si>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 </t>
  </si>
  <si>
    <t xml:space="preserve"> </t>
  </si>
  <si>
    <t>№9</t>
  </si>
  <si>
    <t>11.12.2025г.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</si>
</sst>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tabSelected="1" zoomScale="89" zoomScaleNormal="89" workbookViewId="0">
      <selection activeCell="F11" sqref="F11:Q11"/>
    </sheetView>
  </sheetViews>
  <sheetFormatPr defaultColWidth="9.109375" defaultRowHeight="18" x14ac:dyDescent="0.3"/>
  <cols>
    <col min="1" max="1" width="4.88671875" style="1" customWidth="1"/>
    <col min="2" max="2" width="15.44140625" style="1" customWidth="1"/>
    <col min="3" max="3" width="15.33203125" style="1" customWidth="1"/>
    <col min="4" max="4" width="11.33203125" style="1" customWidth="1"/>
    <col min="5" max="5" width="8.44140625" style="1" customWidth="1"/>
    <col min="6" max="6" width="12.5546875" style="1" customWidth="1"/>
    <col min="7" max="7" width="2.44140625" style="1" customWidth="1"/>
    <col min="8" max="8" width="4.109375" style="1" customWidth="1"/>
    <col min="9" max="9" width="2.5546875" style="1" customWidth="1"/>
    <col min="10" max="10" width="4.44140625" style="1" customWidth="1"/>
    <col min="11" max="11" width="14" style="1" customWidth="1"/>
    <col min="12" max="12" width="13.6640625" style="1" customWidth="1"/>
    <col min="13" max="13" width="12.88671875" style="1" customWidth="1"/>
    <col min="14" max="14" width="15" style="1" customWidth="1"/>
    <col min="15" max="15" width="14.44140625" style="1" customWidth="1"/>
    <col min="16" max="17" width="12.5546875" style="1" customWidth="1"/>
    <col min="18" max="18" width="10.6640625" style="1" customWidth="1"/>
    <col min="19" max="19" width="11.33203125" style="1" customWidth="1"/>
    <col min="20" max="20" width="10.6640625" style="1" customWidth="1"/>
    <col min="21" max="21" width="9.109375" style="1" bestFit="1" customWidth="1"/>
    <col min="22" max="16384" width="9.109375" style="1"/>
  </cols>
  <sheetData>
    <row r="1" spans="1:20" ht="15" customHeight="1" x14ac:dyDescent="0.3">
      <c r="B1" s="1" t="s">
        <v>0</v>
      </c>
      <c r="G1" s="52" t="s">
        <v>1</v>
      </c>
      <c r="H1" s="52"/>
      <c r="I1" s="52"/>
      <c r="J1" s="52"/>
      <c r="K1" s="52"/>
      <c r="L1" s="52"/>
      <c r="M1" s="52"/>
      <c r="N1" s="1" t="s">
        <v>68</v>
      </c>
    </row>
    <row r="2" spans="1:20" ht="15" customHeight="1" x14ac:dyDescent="0.35">
      <c r="B2" s="1" t="s">
        <v>2</v>
      </c>
      <c r="C2" s="39" t="s">
        <v>3</v>
      </c>
      <c r="D2" s="39"/>
      <c r="E2" s="50" t="s">
        <v>4</v>
      </c>
      <c r="F2" s="50"/>
      <c r="G2" s="52" t="s">
        <v>5</v>
      </c>
      <c r="H2" s="52"/>
      <c r="I2" s="52"/>
      <c r="J2" s="52"/>
      <c r="K2" s="39" t="s">
        <v>6</v>
      </c>
      <c r="L2" s="39"/>
      <c r="M2" s="39"/>
      <c r="N2" s="39" t="s">
        <v>7</v>
      </c>
      <c r="O2" s="39"/>
      <c r="P2" s="39" t="s">
        <v>8</v>
      </c>
      <c r="Q2" s="39"/>
      <c r="R2" s="51" t="s">
        <v>9</v>
      </c>
      <c r="S2" s="51"/>
    </row>
    <row r="3" spans="1:20" ht="15" customHeight="1" x14ac:dyDescent="0.35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x14ac:dyDescent="0.3">
      <c r="B4" s="4" t="s">
        <v>69</v>
      </c>
      <c r="G4" s="2"/>
      <c r="H4" s="5"/>
      <c r="I4" s="2"/>
      <c r="J4" s="5"/>
      <c r="K4" s="2" t="s">
        <v>10</v>
      </c>
      <c r="L4" s="1" t="s">
        <v>11</v>
      </c>
      <c r="Q4" s="39" t="s">
        <v>12</v>
      </c>
      <c r="R4" s="39"/>
    </row>
    <row r="5" spans="1:20" ht="18.75" customHeight="1" x14ac:dyDescent="0.3">
      <c r="B5" s="18" t="s">
        <v>13</v>
      </c>
      <c r="C5" s="19"/>
      <c r="D5" s="18" t="s">
        <v>14</v>
      </c>
      <c r="E5" s="19"/>
      <c r="F5" s="18" t="s">
        <v>15</v>
      </c>
      <c r="G5" s="48"/>
      <c r="H5" s="48"/>
      <c r="I5" s="48"/>
      <c r="J5" s="19"/>
      <c r="K5" s="18" t="s">
        <v>16</v>
      </c>
      <c r="L5" s="19"/>
      <c r="M5" s="18" t="s">
        <v>17</v>
      </c>
      <c r="N5" s="18" t="s">
        <v>18</v>
      </c>
      <c r="O5" s="19"/>
      <c r="Q5" s="18" t="s">
        <v>19</v>
      </c>
      <c r="R5" s="30"/>
    </row>
    <row r="6" spans="1:20" ht="26.25" customHeight="1" x14ac:dyDescent="0.3">
      <c r="B6" s="20"/>
      <c r="C6" s="21"/>
      <c r="D6" s="20"/>
      <c r="E6" s="21"/>
      <c r="F6" s="20"/>
      <c r="G6" s="39"/>
      <c r="H6" s="39"/>
      <c r="I6" s="39"/>
      <c r="J6" s="21"/>
      <c r="K6" s="20"/>
      <c r="L6" s="21"/>
      <c r="M6" s="24"/>
      <c r="N6" s="20"/>
      <c r="O6" s="21"/>
      <c r="Q6" s="18">
        <v>504202</v>
      </c>
      <c r="R6" s="30"/>
    </row>
    <row r="7" spans="1:20" ht="19.5" customHeight="1" x14ac:dyDescent="0.3">
      <c r="B7" s="22"/>
      <c r="C7" s="23"/>
      <c r="D7" s="20"/>
      <c r="E7" s="21"/>
      <c r="F7" s="20"/>
      <c r="G7" s="39"/>
      <c r="H7" s="39"/>
      <c r="I7" s="39"/>
      <c r="J7" s="21"/>
      <c r="K7" s="20"/>
      <c r="L7" s="21"/>
      <c r="M7" s="24"/>
      <c r="N7" s="20"/>
      <c r="O7" s="21"/>
    </row>
    <row r="8" spans="1:20" ht="63" customHeight="1" x14ac:dyDescent="0.3">
      <c r="B8" s="6" t="s">
        <v>20</v>
      </c>
      <c r="C8" s="6" t="s">
        <v>21</v>
      </c>
      <c r="D8" s="22"/>
      <c r="E8" s="23"/>
      <c r="F8" s="22"/>
      <c r="G8" s="49"/>
      <c r="H8" s="49"/>
      <c r="I8" s="49"/>
      <c r="J8" s="23"/>
      <c r="K8" s="22"/>
      <c r="L8" s="23"/>
      <c r="M8" s="25"/>
      <c r="N8" s="22"/>
      <c r="O8" s="23"/>
    </row>
    <row r="9" spans="1:20" ht="24" customHeight="1" x14ac:dyDescent="0.3">
      <c r="B9" s="18"/>
      <c r="C9" s="30"/>
      <c r="D9" s="31">
        <v>81.099999999999994</v>
      </c>
      <c r="E9" s="33"/>
      <c r="F9" s="31">
        <v>80</v>
      </c>
      <c r="G9" s="32"/>
      <c r="H9" s="32"/>
      <c r="I9" s="32"/>
      <c r="J9" s="33"/>
      <c r="K9" s="18">
        <f>SUM(F9)*D9</f>
        <v>6488</v>
      </c>
      <c r="L9" s="30"/>
      <c r="M9" s="7">
        <f>SUM(R31)/N9</f>
        <v>67.336842105263145</v>
      </c>
      <c r="N9" s="18">
        <v>76</v>
      </c>
      <c r="O9" s="30"/>
    </row>
    <row r="10" spans="1:20" ht="24.75" customHeight="1" x14ac:dyDescent="0.3">
      <c r="B10" s="18" t="s">
        <v>22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  <c r="N10" s="43">
        <f>N9*M9</f>
        <v>5117.5999999999985</v>
      </c>
      <c r="O10" s="44"/>
    </row>
    <row r="11" spans="1:20" ht="21" customHeight="1" x14ac:dyDescent="0.3">
      <c r="A11" s="18" t="s">
        <v>23</v>
      </c>
      <c r="B11" s="18" t="s">
        <v>24</v>
      </c>
      <c r="C11" s="19"/>
      <c r="D11" s="18" t="s">
        <v>25</v>
      </c>
      <c r="E11" s="18" t="s">
        <v>26</v>
      </c>
      <c r="F11" s="18" t="s">
        <v>27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45" t="s">
        <v>28</v>
      </c>
      <c r="S11" s="18" t="s">
        <v>29</v>
      </c>
      <c r="T11" s="18" t="s">
        <v>30</v>
      </c>
    </row>
    <row r="12" spans="1:20" ht="17.25" customHeight="1" x14ac:dyDescent="0.3">
      <c r="A12" s="24"/>
      <c r="B12" s="20"/>
      <c r="C12" s="21"/>
      <c r="D12" s="24"/>
      <c r="E12" s="24"/>
      <c r="F12" s="18" t="s">
        <v>31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0"/>
      <c r="R12" s="46"/>
      <c r="S12" s="24"/>
      <c r="T12" s="24"/>
    </row>
    <row r="13" spans="1:20" ht="71.25" customHeight="1" x14ac:dyDescent="0.3">
      <c r="A13" s="24"/>
      <c r="B13" s="20"/>
      <c r="C13" s="21"/>
      <c r="D13" s="24"/>
      <c r="E13" s="24"/>
      <c r="F13" s="6" t="s">
        <v>32</v>
      </c>
      <c r="G13" s="18" t="s">
        <v>33</v>
      </c>
      <c r="H13" s="29"/>
      <c r="I13" s="29"/>
      <c r="J13" s="30"/>
      <c r="K13" s="6" t="s">
        <v>34</v>
      </c>
      <c r="L13" s="6" t="s">
        <v>35</v>
      </c>
      <c r="M13" s="6" t="s">
        <v>36</v>
      </c>
      <c r="N13" s="6" t="s">
        <v>37</v>
      </c>
      <c r="O13" s="6"/>
      <c r="P13" s="6"/>
      <c r="Q13" s="6"/>
      <c r="R13" s="46"/>
      <c r="S13" s="24"/>
      <c r="T13" s="24"/>
    </row>
    <row r="14" spans="1:20" ht="15.75" customHeight="1" x14ac:dyDescent="0.3">
      <c r="A14" s="25"/>
      <c r="B14" s="22"/>
      <c r="C14" s="23"/>
      <c r="D14" s="25"/>
      <c r="E14" s="25"/>
      <c r="F14" s="6"/>
      <c r="G14" s="18"/>
      <c r="H14" s="29"/>
      <c r="I14" s="29"/>
      <c r="J14" s="30"/>
      <c r="K14" s="6"/>
      <c r="L14" s="6"/>
      <c r="M14" s="6"/>
      <c r="N14" s="6"/>
      <c r="O14" s="6"/>
      <c r="P14" s="6"/>
      <c r="Q14" s="6"/>
      <c r="R14" s="47"/>
      <c r="S14" s="25"/>
      <c r="T14" s="25"/>
    </row>
    <row r="15" spans="1:20" x14ac:dyDescent="0.3">
      <c r="A15" s="8"/>
      <c r="B15" s="34" t="s">
        <v>38</v>
      </c>
      <c r="C15" s="35"/>
      <c r="D15" s="6"/>
      <c r="E15" s="6"/>
      <c r="F15" s="6">
        <f>SUM(N9)</f>
        <v>76</v>
      </c>
      <c r="G15" s="18">
        <f>SUM(N9)</f>
        <v>76</v>
      </c>
      <c r="H15" s="29"/>
      <c r="I15" s="29"/>
      <c r="J15" s="30"/>
      <c r="K15" s="6">
        <v>76</v>
      </c>
      <c r="L15" s="6">
        <v>76</v>
      </c>
      <c r="M15" s="6">
        <v>76</v>
      </c>
      <c r="N15" s="6">
        <v>76</v>
      </c>
      <c r="O15" s="6"/>
      <c r="P15" s="6"/>
      <c r="Q15" s="6"/>
      <c r="R15" s="6"/>
      <c r="S15" s="6"/>
      <c r="T15" s="6"/>
    </row>
    <row r="16" spans="1:20" x14ac:dyDescent="0.3">
      <c r="A16" s="8"/>
      <c r="B16" s="34" t="s">
        <v>39</v>
      </c>
      <c r="C16" s="35"/>
      <c r="D16" s="6"/>
      <c r="E16" s="6" t="s">
        <v>40</v>
      </c>
      <c r="F16" s="6">
        <v>90</v>
      </c>
      <c r="G16" s="18">
        <v>150</v>
      </c>
      <c r="H16" s="29"/>
      <c r="I16" s="29"/>
      <c r="J16" s="30"/>
      <c r="K16" s="6">
        <v>30</v>
      </c>
      <c r="L16" s="6">
        <v>60</v>
      </c>
      <c r="M16" s="6" t="s">
        <v>41</v>
      </c>
      <c r="N16" s="6">
        <v>50</v>
      </c>
      <c r="O16" s="6"/>
      <c r="P16" s="6"/>
      <c r="Q16" s="6"/>
      <c r="R16" s="6"/>
      <c r="S16" s="6"/>
      <c r="T16" s="6"/>
    </row>
    <row r="17" spans="1:23" x14ac:dyDescent="0.35">
      <c r="A17" s="8">
        <v>1</v>
      </c>
      <c r="B17" s="36" t="s">
        <v>42</v>
      </c>
      <c r="C17" s="37"/>
      <c r="D17" s="10">
        <v>230</v>
      </c>
      <c r="E17" s="6" t="s">
        <v>43</v>
      </c>
      <c r="F17" s="9">
        <v>0.16</v>
      </c>
      <c r="G17" s="26"/>
      <c r="H17" s="27"/>
      <c r="I17" s="27"/>
      <c r="J17" s="28"/>
      <c r="K17" s="6"/>
      <c r="L17" s="6"/>
      <c r="M17" s="6"/>
      <c r="N17" s="6"/>
      <c r="O17" s="6"/>
      <c r="P17" s="6"/>
      <c r="Q17" s="6"/>
      <c r="R17" s="11">
        <f>SUM(F17:Q17)</f>
        <v>0.16</v>
      </c>
      <c r="S17" s="7">
        <v>12.16</v>
      </c>
      <c r="T17" s="7">
        <f t="shared" ref="T17:T29" si="0">SUM(S17)*D17</f>
        <v>2796.8</v>
      </c>
    </row>
    <row r="18" spans="1:23" x14ac:dyDescent="0.35">
      <c r="A18" s="8">
        <v>2</v>
      </c>
      <c r="B18" s="36" t="s">
        <v>44</v>
      </c>
      <c r="C18" s="37"/>
      <c r="D18" s="10">
        <v>32</v>
      </c>
      <c r="E18" s="6" t="s">
        <v>43</v>
      </c>
      <c r="F18" s="9"/>
      <c r="G18" s="26"/>
      <c r="H18" s="27"/>
      <c r="I18" s="27"/>
      <c r="J18" s="28"/>
      <c r="K18" s="6"/>
      <c r="L18" s="6"/>
      <c r="M18" s="6"/>
      <c r="N18" s="6">
        <v>4.0000000000000001E-3</v>
      </c>
      <c r="O18" s="6"/>
      <c r="P18" s="6"/>
      <c r="Q18" s="6"/>
      <c r="R18" s="11" t="s">
        <v>45</v>
      </c>
      <c r="S18" s="7">
        <v>0.3</v>
      </c>
      <c r="T18" s="7">
        <f t="shared" si="0"/>
        <v>9.6</v>
      </c>
    </row>
    <row r="19" spans="1:23" x14ac:dyDescent="0.35">
      <c r="A19" s="8">
        <v>3</v>
      </c>
      <c r="B19" s="36" t="s">
        <v>46</v>
      </c>
      <c r="C19" s="37"/>
      <c r="D19" s="10">
        <v>23</v>
      </c>
      <c r="E19" s="6" t="s">
        <v>43</v>
      </c>
      <c r="F19" s="9"/>
      <c r="G19" s="26"/>
      <c r="H19" s="27"/>
      <c r="I19" s="27"/>
      <c r="J19" s="28"/>
      <c r="K19" s="6"/>
      <c r="L19" s="6"/>
      <c r="M19" s="6"/>
      <c r="N19" s="6">
        <v>2E-3</v>
      </c>
      <c r="O19" s="6"/>
      <c r="P19" s="6"/>
      <c r="Q19" s="6"/>
      <c r="R19" s="11">
        <f t="shared" ref="R19:R27" si="1">SUM(F19:Q19)</f>
        <v>2E-3</v>
      </c>
      <c r="S19" s="7">
        <v>0.15</v>
      </c>
      <c r="T19" s="7">
        <f t="shared" si="0"/>
        <v>3.4499999999999997</v>
      </c>
    </row>
    <row r="20" spans="1:23" x14ac:dyDescent="0.35">
      <c r="A20" s="8">
        <v>4</v>
      </c>
      <c r="B20" s="36" t="s">
        <v>47</v>
      </c>
      <c r="C20" s="37"/>
      <c r="D20" s="10">
        <v>350</v>
      </c>
      <c r="E20" s="6" t="s">
        <v>43</v>
      </c>
      <c r="F20" s="9"/>
      <c r="G20" s="26"/>
      <c r="H20" s="27"/>
      <c r="I20" s="27"/>
      <c r="J20" s="28"/>
      <c r="K20" s="6"/>
      <c r="L20" s="6"/>
      <c r="M20" s="6"/>
      <c r="N20" s="6">
        <v>5.4999999999999997E-3</v>
      </c>
      <c r="O20" s="6"/>
      <c r="P20" s="6"/>
      <c r="Q20" s="6"/>
      <c r="R20" s="11">
        <f t="shared" si="1"/>
        <v>5.4999999999999997E-3</v>
      </c>
      <c r="S20" s="7">
        <v>0.42</v>
      </c>
      <c r="T20" s="7">
        <f t="shared" si="0"/>
        <v>147</v>
      </c>
    </row>
    <row r="21" spans="1:23" x14ac:dyDescent="0.35">
      <c r="A21" s="8">
        <v>5</v>
      </c>
      <c r="B21" s="36" t="s">
        <v>48</v>
      </c>
      <c r="C21" s="37"/>
      <c r="D21" s="10">
        <v>18</v>
      </c>
      <c r="E21" s="6" t="s">
        <v>43</v>
      </c>
      <c r="F21" s="9">
        <v>2E-3</v>
      </c>
      <c r="G21" s="26">
        <v>2E-3</v>
      </c>
      <c r="H21" s="27"/>
      <c r="I21" s="27"/>
      <c r="J21" s="28"/>
      <c r="K21" s="6"/>
      <c r="L21" s="6"/>
      <c r="M21" s="6"/>
      <c r="N21" s="6">
        <v>1E-3</v>
      </c>
      <c r="O21" s="6"/>
      <c r="P21" s="6"/>
      <c r="Q21" s="6"/>
      <c r="R21" s="11">
        <f t="shared" si="1"/>
        <v>5.0000000000000001E-3</v>
      </c>
      <c r="S21" s="7">
        <v>0.38</v>
      </c>
      <c r="T21" s="7">
        <f t="shared" si="0"/>
        <v>6.84</v>
      </c>
      <c r="W21" s="12"/>
    </row>
    <row r="22" spans="1:23" x14ac:dyDescent="0.35">
      <c r="A22" s="8">
        <v>6</v>
      </c>
      <c r="B22" s="36" t="s">
        <v>49</v>
      </c>
      <c r="C22" s="37"/>
      <c r="D22" s="10">
        <v>66</v>
      </c>
      <c r="E22" s="6" t="s">
        <v>43</v>
      </c>
      <c r="F22" s="9"/>
      <c r="G22" s="26"/>
      <c r="H22" s="27"/>
      <c r="I22" s="27"/>
      <c r="J22" s="28"/>
      <c r="K22" s="6"/>
      <c r="L22" s="6"/>
      <c r="M22" s="6">
        <v>1.4999999999999999E-2</v>
      </c>
      <c r="N22" s="6">
        <v>1E-3</v>
      </c>
      <c r="O22" s="6"/>
      <c r="P22" s="6"/>
      <c r="Q22" s="6"/>
      <c r="R22" s="11">
        <f t="shared" si="1"/>
        <v>1.6E-2</v>
      </c>
      <c r="S22" s="7">
        <v>1.22</v>
      </c>
      <c r="T22" s="7">
        <f t="shared" si="0"/>
        <v>80.52</v>
      </c>
    </row>
    <row r="23" spans="1:23" x14ac:dyDescent="0.35">
      <c r="A23" s="8">
        <v>7</v>
      </c>
      <c r="B23" s="36" t="s">
        <v>50</v>
      </c>
      <c r="C23" s="37"/>
      <c r="D23" s="10">
        <v>34</v>
      </c>
      <c r="E23" s="6" t="s">
        <v>43</v>
      </c>
      <c r="F23" s="9">
        <v>5.0000000000000001E-3</v>
      </c>
      <c r="G23" s="26"/>
      <c r="H23" s="27"/>
      <c r="I23" s="27"/>
      <c r="J23" s="28"/>
      <c r="K23" s="6"/>
      <c r="L23" s="6"/>
      <c r="M23" s="6"/>
      <c r="N23" s="6">
        <v>3.0000000000000001E-3</v>
      </c>
      <c r="O23" s="6"/>
      <c r="P23" s="6"/>
      <c r="Q23" s="6"/>
      <c r="R23" s="11">
        <f t="shared" si="1"/>
        <v>8.0000000000000002E-3</v>
      </c>
      <c r="S23" s="7">
        <v>0.61</v>
      </c>
      <c r="T23" s="7">
        <f t="shared" si="0"/>
        <v>20.74</v>
      </c>
    </row>
    <row r="24" spans="1:23" x14ac:dyDescent="0.35">
      <c r="A24" s="8">
        <v>8</v>
      </c>
      <c r="B24" s="36" t="s">
        <v>51</v>
      </c>
      <c r="C24" s="37"/>
      <c r="D24" s="10">
        <v>156</v>
      </c>
      <c r="E24" s="6" t="s">
        <v>43</v>
      </c>
      <c r="F24" s="9">
        <v>8.0000000000000002E-3</v>
      </c>
      <c r="G24" s="26"/>
      <c r="H24" s="27"/>
      <c r="I24" s="27"/>
      <c r="J24" s="28"/>
      <c r="K24" s="6"/>
      <c r="L24" s="6"/>
      <c r="M24" s="6"/>
      <c r="N24" s="6">
        <v>3.0000000000000001E-3</v>
      </c>
      <c r="O24" s="6"/>
      <c r="P24" s="6"/>
      <c r="Q24" s="6"/>
      <c r="R24" s="11">
        <f t="shared" si="1"/>
        <v>1.0999999999999999E-2</v>
      </c>
      <c r="S24" s="7">
        <v>0.84</v>
      </c>
      <c r="T24" s="7">
        <f t="shared" si="0"/>
        <v>131.04</v>
      </c>
    </row>
    <row r="25" spans="1:23" x14ac:dyDescent="0.35">
      <c r="A25" s="8">
        <v>9</v>
      </c>
      <c r="B25" s="36" t="s">
        <v>52</v>
      </c>
      <c r="C25" s="37"/>
      <c r="D25" s="10">
        <v>42</v>
      </c>
      <c r="E25" s="6" t="s">
        <v>43</v>
      </c>
      <c r="F25" s="9"/>
      <c r="G25" s="26">
        <v>5.2999999999999999E-2</v>
      </c>
      <c r="H25" s="27"/>
      <c r="I25" s="27"/>
      <c r="J25" s="28"/>
      <c r="K25" s="6"/>
      <c r="L25" s="6"/>
      <c r="M25" s="6"/>
      <c r="N25" s="6"/>
      <c r="O25" s="6"/>
      <c r="P25" s="6"/>
      <c r="Q25" s="6"/>
      <c r="R25" s="11">
        <f t="shared" si="1"/>
        <v>5.2999999999999999E-2</v>
      </c>
      <c r="S25" s="7">
        <v>4.03</v>
      </c>
      <c r="T25" s="7">
        <f t="shared" si="0"/>
        <v>169.26000000000002</v>
      </c>
      <c r="U25" s="12"/>
      <c r="V25" s="1" t="s">
        <v>53</v>
      </c>
    </row>
    <row r="26" spans="1:23" ht="15.75" customHeight="1" x14ac:dyDescent="0.35">
      <c r="A26" s="8">
        <v>10</v>
      </c>
      <c r="B26" s="36" t="s">
        <v>54</v>
      </c>
      <c r="C26" s="37"/>
      <c r="D26" s="10">
        <v>861</v>
      </c>
      <c r="E26" s="6" t="s">
        <v>43</v>
      </c>
      <c r="F26" s="9"/>
      <c r="G26" s="26">
        <v>5.8999999999999999E-3</v>
      </c>
      <c r="H26" s="27"/>
      <c r="I26" s="27"/>
      <c r="J26" s="28"/>
      <c r="K26" s="6"/>
      <c r="L26" s="6"/>
      <c r="M26" s="6"/>
      <c r="N26" s="6"/>
      <c r="O26" s="6"/>
      <c r="P26" s="6"/>
      <c r="Q26" s="6"/>
      <c r="R26" s="11">
        <f t="shared" si="1"/>
        <v>5.8999999999999999E-3</v>
      </c>
      <c r="S26" s="7">
        <v>0.45</v>
      </c>
      <c r="T26" s="7">
        <f t="shared" si="0"/>
        <v>387.45</v>
      </c>
    </row>
    <row r="27" spans="1:23" x14ac:dyDescent="0.35">
      <c r="A27" s="8">
        <v>11</v>
      </c>
      <c r="B27" s="36" t="s">
        <v>35</v>
      </c>
      <c r="C27" s="37"/>
      <c r="D27" s="10">
        <v>49</v>
      </c>
      <c r="E27" s="6" t="s">
        <v>43</v>
      </c>
      <c r="F27" s="9"/>
      <c r="G27" s="26"/>
      <c r="H27" s="27"/>
      <c r="I27" s="27"/>
      <c r="J27" s="28"/>
      <c r="K27" s="6"/>
      <c r="L27" s="6">
        <v>6.4500000000000002E-2</v>
      </c>
      <c r="M27" s="6"/>
      <c r="N27" s="6"/>
      <c r="O27" s="6"/>
      <c r="P27" s="6"/>
      <c r="Q27" s="6"/>
      <c r="R27" s="11">
        <f t="shared" si="1"/>
        <v>6.4500000000000002E-2</v>
      </c>
      <c r="S27" s="7">
        <v>4.9000000000000004</v>
      </c>
      <c r="T27" s="7">
        <f t="shared" si="0"/>
        <v>240.10000000000002</v>
      </c>
    </row>
    <row r="28" spans="1:23" x14ac:dyDescent="0.35">
      <c r="A28" s="8">
        <v>12</v>
      </c>
      <c r="B28" s="36" t="s">
        <v>34</v>
      </c>
      <c r="C28" s="37"/>
      <c r="D28" s="10">
        <v>14</v>
      </c>
      <c r="E28" s="6" t="s">
        <v>55</v>
      </c>
      <c r="F28" s="9"/>
      <c r="G28" s="26"/>
      <c r="H28" s="27"/>
      <c r="I28" s="27"/>
      <c r="J28" s="28"/>
      <c r="K28" s="6">
        <v>1</v>
      </c>
      <c r="L28" s="6"/>
      <c r="M28" s="6"/>
      <c r="N28" s="6"/>
      <c r="O28" s="6"/>
      <c r="P28" s="6"/>
      <c r="Q28" s="6"/>
      <c r="R28" s="11" t="s">
        <v>56</v>
      </c>
      <c r="S28" s="7">
        <v>76</v>
      </c>
      <c r="T28" s="7">
        <f t="shared" si="0"/>
        <v>1064</v>
      </c>
    </row>
    <row r="29" spans="1:23" x14ac:dyDescent="0.35">
      <c r="A29" s="8">
        <v>14</v>
      </c>
      <c r="B29" s="36" t="s">
        <v>57</v>
      </c>
      <c r="C29" s="37"/>
      <c r="D29" s="10">
        <v>800</v>
      </c>
      <c r="E29" s="6" t="s">
        <v>43</v>
      </c>
      <c r="F29" s="9"/>
      <c r="G29" s="26"/>
      <c r="H29" s="27"/>
      <c r="I29" s="27"/>
      <c r="J29" s="28"/>
      <c r="K29" s="6"/>
      <c r="L29" s="6"/>
      <c r="M29" s="6">
        <v>1E-3</v>
      </c>
      <c r="N29" s="6"/>
      <c r="O29" s="6"/>
      <c r="P29" s="6"/>
      <c r="Q29" s="6"/>
      <c r="R29" s="11">
        <f>SUM(F29:Q29)</f>
        <v>1E-3</v>
      </c>
      <c r="S29" s="13">
        <v>7.5999999999999998E-2</v>
      </c>
      <c r="T29" s="7">
        <f t="shared" si="0"/>
        <v>60.8</v>
      </c>
    </row>
    <row r="30" spans="1:23" x14ac:dyDescent="0.35">
      <c r="A30" s="8"/>
      <c r="B30" s="36"/>
      <c r="C30" s="37"/>
      <c r="D30" s="10"/>
      <c r="E30" s="6"/>
      <c r="F30" s="9"/>
      <c r="G30" s="26"/>
      <c r="H30" s="27"/>
      <c r="I30" s="27"/>
      <c r="J30" s="28"/>
      <c r="K30" s="6"/>
      <c r="L30" s="6"/>
      <c r="M30" s="6"/>
      <c r="N30" s="6"/>
      <c r="O30" s="6"/>
      <c r="P30" s="6"/>
      <c r="Q30" s="6"/>
      <c r="R30" s="11"/>
      <c r="S30" s="13"/>
      <c r="T30" s="7"/>
    </row>
    <row r="31" spans="1:23" ht="15.75" customHeight="1" x14ac:dyDescent="0.3"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 t="s">
        <v>58</v>
      </c>
      <c r="R31" s="40">
        <f>T17+T18+T19+T20+T21+T22+T23+T24+T25+T26+T27+T28+T29+T30</f>
        <v>5117.5999999999995</v>
      </c>
      <c r="S31" s="41"/>
      <c r="T31" s="42"/>
    </row>
    <row r="32" spans="1:23" ht="35.25" customHeight="1" x14ac:dyDescent="0.3">
      <c r="B32" s="39" t="s">
        <v>59</v>
      </c>
      <c r="C32" s="39"/>
      <c r="D32" s="39" t="s">
        <v>60</v>
      </c>
      <c r="E32" s="39"/>
      <c r="F32" s="39"/>
      <c r="G32" s="39" t="s">
        <v>61</v>
      </c>
      <c r="H32" s="39"/>
      <c r="I32" s="39"/>
      <c r="J32" s="39"/>
      <c r="K32" s="39"/>
      <c r="N32" s="1" t="s">
        <v>62</v>
      </c>
      <c r="O32" s="39" t="s">
        <v>8</v>
      </c>
      <c r="P32" s="39"/>
      <c r="Q32" s="39" t="s">
        <v>63</v>
      </c>
      <c r="R32" s="39"/>
    </row>
    <row r="34" spans="2:23" x14ac:dyDescent="0.35">
      <c r="B34" s="38"/>
      <c r="C34" s="38"/>
      <c r="D34" s="39"/>
      <c r="E34" s="39"/>
      <c r="F34" s="39"/>
      <c r="G34" s="39"/>
      <c r="H34" s="39"/>
      <c r="I34" s="39"/>
      <c r="J34" s="39"/>
      <c r="K34" s="39"/>
      <c r="N34" s="17" t="s">
        <v>64</v>
      </c>
      <c r="O34" s="39" t="s">
        <v>8</v>
      </c>
      <c r="P34" s="39"/>
      <c r="Q34" s="39" t="s">
        <v>65</v>
      </c>
      <c r="R34" s="39"/>
    </row>
    <row r="35" spans="2:23" x14ac:dyDescent="0.3">
      <c r="T35" s="1" t="s">
        <v>66</v>
      </c>
    </row>
    <row r="37" spans="2:23" x14ac:dyDescent="0.3">
      <c r="W37" s="1" t="s">
        <v>67</v>
      </c>
    </row>
  </sheetData>
  <mergeCells count="78">
    <mergeCell ref="R2:S2"/>
    <mergeCell ref="P2:Q2"/>
    <mergeCell ref="N2:O2"/>
    <mergeCell ref="G1:M1"/>
    <mergeCell ref="K2:M2"/>
    <mergeCell ref="G2:J2"/>
    <mergeCell ref="M5:M8"/>
    <mergeCell ref="K5:L8"/>
    <mergeCell ref="F5:J8"/>
    <mergeCell ref="E2:F2"/>
    <mergeCell ref="D5:E8"/>
    <mergeCell ref="C2:D2"/>
    <mergeCell ref="B5:C7"/>
    <mergeCell ref="Q4:R4"/>
    <mergeCell ref="Q34:R34"/>
    <mergeCell ref="O34:P34"/>
    <mergeCell ref="Q32:R32"/>
    <mergeCell ref="R31:T31"/>
    <mergeCell ref="O32:P32"/>
    <mergeCell ref="N9:O9"/>
    <mergeCell ref="N10:O10"/>
    <mergeCell ref="Q5:R5"/>
    <mergeCell ref="Q6:R6"/>
    <mergeCell ref="T11:T14"/>
    <mergeCell ref="S11:S14"/>
    <mergeCell ref="R11:R14"/>
    <mergeCell ref="N5:O8"/>
    <mergeCell ref="G29:J29"/>
    <mergeCell ref="B34:C34"/>
    <mergeCell ref="B32:C32"/>
    <mergeCell ref="B30:C30"/>
    <mergeCell ref="B29:C29"/>
    <mergeCell ref="D34:F34"/>
    <mergeCell ref="D32:F32"/>
    <mergeCell ref="G34:K34"/>
    <mergeCell ref="G32:K32"/>
    <mergeCell ref="G30:J30"/>
    <mergeCell ref="B19:C19"/>
    <mergeCell ref="B18:C18"/>
    <mergeCell ref="B20:C20"/>
    <mergeCell ref="B21:C21"/>
    <mergeCell ref="B28:C28"/>
    <mergeCell ref="B27:C27"/>
    <mergeCell ref="B26:C26"/>
    <mergeCell ref="B25:C25"/>
    <mergeCell ref="B24:C24"/>
    <mergeCell ref="G28:J28"/>
    <mergeCell ref="G16:J16"/>
    <mergeCell ref="B9:C9"/>
    <mergeCell ref="F9:J9"/>
    <mergeCell ref="B10:M10"/>
    <mergeCell ref="K9:L9"/>
    <mergeCell ref="B16:C16"/>
    <mergeCell ref="B17:C17"/>
    <mergeCell ref="B15:C15"/>
    <mergeCell ref="G22:J22"/>
    <mergeCell ref="G23:J23"/>
    <mergeCell ref="G24:J24"/>
    <mergeCell ref="G25:J25"/>
    <mergeCell ref="G26:J26"/>
    <mergeCell ref="D9:E9"/>
    <mergeCell ref="G18:J18"/>
    <mergeCell ref="B11:C14"/>
    <mergeCell ref="A11:A14"/>
    <mergeCell ref="D11:D14"/>
    <mergeCell ref="E11:E14"/>
    <mergeCell ref="G27:J27"/>
    <mergeCell ref="G19:J19"/>
    <mergeCell ref="G20:J20"/>
    <mergeCell ref="G21:J21"/>
    <mergeCell ref="G13:J13"/>
    <mergeCell ref="G14:J14"/>
    <mergeCell ref="G15:J15"/>
    <mergeCell ref="F11:Q11"/>
    <mergeCell ref="F12:Q12"/>
    <mergeCell ref="G17:J17"/>
    <mergeCell ref="B23:C23"/>
    <mergeCell ref="B22:C22"/>
  </mergeCells>
  <pageMargins left="0.25" right="0.25" top="0.75" bottom="0.75" header="0.30000001192092901" footer="0.3000000119209290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UserM</cp:lastModifiedBy>
  <cp:lastPrinted>2025-12-09T06:48:52Z</cp:lastPrinted>
  <dcterms:created xsi:type="dcterms:W3CDTF">2025-12-11T11:37:55Z</dcterms:created>
  <dcterms:modified xsi:type="dcterms:W3CDTF">2025-12-11T11:37:55Z</dcterms:modified>
</cp:coreProperties>
</file>